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20" windowHeight="12405" activeTab="0"/>
  </bookViews>
  <sheets>
    <sheet name="M30 TREN 1 z.l." sheetId="1" r:id="rId1"/>
  </sheets>
  <externalReferences>
    <externalReference r:id="rId4"/>
  </externalReferences>
  <definedNames>
    <definedName name="_xlnm.Print_Area" localSheetId="0">'M30 TREN 1 z.l.'!$B$2:$N$58</definedName>
  </definedNames>
  <calcPr fullCalcOnLoad="1"/>
</workbook>
</file>

<file path=xl/sharedStrings.xml><?xml version="1.0" encoding="utf-8"?>
<sst xmlns="http://schemas.openxmlformats.org/spreadsheetml/2006/main" count="116" uniqueCount="42">
  <si>
    <t>Semic A</t>
  </si>
  <si>
    <t>lungime   Matasarilor - Ialomitei</t>
  </si>
  <si>
    <t>Semic B</t>
  </si>
  <si>
    <t>lungime   Ialomitei - Matasarilor</t>
  </si>
  <si>
    <t>PROGRAM DE MERS</t>
  </si>
  <si>
    <t>LINIA M30 - TREN 1</t>
  </si>
  <si>
    <t>ZI LUCRĂTOARE</t>
  </si>
  <si>
    <t>Schimbul</t>
  </si>
  <si>
    <t>I</t>
  </si>
  <si>
    <t>II</t>
  </si>
  <si>
    <t>III</t>
  </si>
  <si>
    <t>Se prezintă în garaj</t>
  </si>
  <si>
    <t>ora:</t>
  </si>
  <si>
    <t>-</t>
  </si>
  <si>
    <t>REGIE INTRARE TRASEU</t>
  </si>
  <si>
    <t>Iese din garaj</t>
  </si>
  <si>
    <t>lungime</t>
  </si>
  <si>
    <t>ore circ</t>
  </si>
  <si>
    <t>ore stat/P/I/PM</t>
  </si>
  <si>
    <t>Intră în traseu</t>
  </si>
  <si>
    <t>Valabil din : 02.04.18</t>
  </si>
  <si>
    <t>TURA</t>
  </si>
  <si>
    <t>Bastion</t>
  </si>
  <si>
    <t>V.Economu</t>
  </si>
  <si>
    <t>Campului
Ghiroda</t>
  </si>
  <si>
    <t>Primarie
Ghiroda</t>
  </si>
  <si>
    <t>Giratie
Pod Ghiroda</t>
  </si>
  <si>
    <t>TRASEU    SCHIMBUL  I</t>
  </si>
  <si>
    <t>TRASEU    SCHIMBUL  II</t>
  </si>
  <si>
    <t>REGIE IESIRE TRASEU</t>
  </si>
  <si>
    <t>Schimb</t>
  </si>
  <si>
    <t>Iese din traseu</t>
  </si>
  <si>
    <t>Intră în garaju</t>
  </si>
  <si>
    <t>Termină serviciul</t>
  </si>
  <si>
    <t>Ore circulatie</t>
  </si>
  <si>
    <t>Ore exploatare</t>
  </si>
  <si>
    <t>Pauza de masa</t>
  </si>
  <si>
    <t>10:05-10:20</t>
  </si>
  <si>
    <t>18:05-18:20</t>
  </si>
  <si>
    <t>STATII:</t>
  </si>
  <si>
    <t>Bastion - Politia Judeteana - P-ta B.Cartan - Samuil Micu -Renasterii - V.Economu - Cometei - Aleea Ghirodei - Carabusului - Prieteniei -Moldovei - Campului - Primaverii - Giratie Pod Ghirodei - Ialomitei - Primarie - Sinaia - Semenic -  Farmexim - DN6 - Camping -  V.Economu - Renasterii - Samuil Micu - P-ta B.Cartan - Politia Jud.Timis - Aurel Popovici - Bastion</t>
  </si>
  <si>
    <t>Respectarea cerintelor legale, a reglementarilor si dispozitiilor interne in vigoare este prioritara in realizarea programelor de mers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</si>
</sst>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[h]:mm;@"/>
  </numFmts>
  <fonts count="68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 CE"/>
      <family val="1"/>
    </font>
    <font>
      <b/>
      <sz val="11"/>
      <name val="Times New Roman CE"/>
      <family val="1"/>
    </font>
    <font>
      <sz val="12"/>
      <color indexed="10"/>
      <name val="Times New Roman CE"/>
      <family val="0"/>
    </font>
    <font>
      <b/>
      <sz val="12"/>
      <color indexed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u val="double"/>
      <sz val="24"/>
      <color indexed="10"/>
      <name val="Times New Roman CE"/>
      <family val="1"/>
    </font>
    <font>
      <b/>
      <i/>
      <sz val="20"/>
      <color indexed="10"/>
      <name val="Times New Roman CE"/>
      <family val="1"/>
    </font>
    <font>
      <b/>
      <u val="single"/>
      <sz val="12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u val="single"/>
      <sz val="10"/>
      <name val="Times New Roman CE"/>
      <family val="1"/>
    </font>
    <font>
      <b/>
      <sz val="9"/>
      <name val="Times New Roman CE"/>
      <family val="1"/>
    </font>
    <font>
      <i/>
      <sz val="10"/>
      <color indexed="10"/>
      <name val="Times New Roman CE"/>
      <family val="0"/>
    </font>
    <font>
      <b/>
      <sz val="10"/>
      <color indexed="22"/>
      <name val="Times New Roman CE"/>
      <family val="1"/>
    </font>
    <font>
      <b/>
      <sz val="10"/>
      <color indexed="10"/>
      <name val="Times New Roman CE"/>
      <family val="0"/>
    </font>
    <font>
      <b/>
      <sz val="12"/>
      <color indexed="14"/>
      <name val="Times New Roman CE"/>
      <family val="1"/>
    </font>
    <font>
      <b/>
      <sz val="10"/>
      <color indexed="14"/>
      <name val="Times New Roman CE"/>
      <family val="1"/>
    </font>
    <font>
      <b/>
      <sz val="12"/>
      <color indexed="12"/>
      <name val="Times New Roman CE"/>
      <family val="1"/>
    </font>
    <font>
      <b/>
      <sz val="10"/>
      <color indexed="12"/>
      <name val="Times New Roman CE"/>
      <family val="1"/>
    </font>
    <font>
      <b/>
      <sz val="11"/>
      <color indexed="10"/>
      <name val="Times New Roman CE"/>
      <family val="1"/>
    </font>
    <font>
      <b/>
      <sz val="9"/>
      <name val="Times New Roman"/>
      <family val="1"/>
    </font>
    <font>
      <b/>
      <i/>
      <sz val="11"/>
      <name val="Times New Roman CE"/>
      <family val="1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 CE"/>
      <family val="0"/>
    </font>
    <font>
      <b/>
      <sz val="12"/>
      <color rgb="FFFF0000"/>
      <name val="Times New Roman CE"/>
      <family val="1"/>
    </font>
    <font>
      <b/>
      <sz val="10"/>
      <color theme="0" tint="-0.1499900072813034"/>
      <name val="Times New Roman CE"/>
      <family val="1"/>
    </font>
    <font>
      <b/>
      <sz val="10"/>
      <color rgb="FFFF0000"/>
      <name val="Times New Roman CE"/>
      <family val="0"/>
    </font>
    <font>
      <b/>
      <sz val="12"/>
      <color rgb="FFCC0099"/>
      <name val="Times New Roman CE"/>
      <family val="1"/>
    </font>
    <font>
      <b/>
      <sz val="10"/>
      <color rgb="FFCC0099"/>
      <name val="Times New Roman CE"/>
      <family val="1"/>
    </font>
    <font>
      <b/>
      <sz val="12"/>
      <color rgb="FF0000FF"/>
      <name val="Times New Roman CE"/>
      <family val="1"/>
    </font>
    <font>
      <b/>
      <sz val="10"/>
      <color rgb="FF0000FF"/>
      <name val="Times New Roman CE"/>
      <family val="1"/>
    </font>
    <font>
      <b/>
      <sz val="11"/>
      <color rgb="FFFF0000"/>
      <name val="Times New Roman C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rgb="FF0000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0000FF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rgb="FF0000FF"/>
      </right>
      <top>
        <color indexed="63"/>
      </top>
      <bottom style="double"/>
    </border>
    <border>
      <left style="double">
        <color rgb="FF0000FF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0000FF"/>
      </right>
      <top style="double"/>
      <bottom>
        <color indexed="63"/>
      </bottom>
    </border>
    <border>
      <left style="double">
        <color rgb="FF0000FF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>
        <color rgb="FF0000FF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rgb="FF0000FF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rgb="FF0000FF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>
        <color indexed="12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</borders>
  <cellStyleXfs count="67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49" fontId="41" fillId="0" borderId="0">
      <alignment horizontal="center" vertical="center"/>
      <protection/>
    </xf>
    <xf numFmtId="0" fontId="0" fillId="0" borderId="0">
      <alignment/>
      <protection/>
    </xf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20" fontId="18" fillId="0" borderId="0" xfId="0" applyNumberFormat="1" applyFont="1" applyAlignment="1">
      <alignment horizontal="center" vertical="center"/>
    </xf>
    <xf numFmtId="20" fontId="18" fillId="0" borderId="10" xfId="0" applyNumberFormat="1" applyFont="1" applyBorder="1" applyAlignment="1">
      <alignment horizontal="center" vertical="center"/>
    </xf>
    <xf numFmtId="20" fontId="18" fillId="0" borderId="11" xfId="0" applyNumberFormat="1" applyFont="1" applyBorder="1" applyAlignment="1">
      <alignment horizontal="center" vertical="center"/>
    </xf>
    <xf numFmtId="20" fontId="18" fillId="0" borderId="12" xfId="0" applyNumberFormat="1" applyFont="1" applyBorder="1" applyAlignment="1">
      <alignment horizontal="center" vertical="center"/>
    </xf>
    <xf numFmtId="20" fontId="19" fillId="0" borderId="0" xfId="0" applyNumberFormat="1" applyFont="1" applyAlignment="1">
      <alignment horizontal="center" vertical="center"/>
    </xf>
    <xf numFmtId="20" fontId="18" fillId="0" borderId="13" xfId="0" applyNumberFormat="1" applyFont="1" applyBorder="1" applyAlignment="1">
      <alignment horizontal="center" vertical="center"/>
    </xf>
    <xf numFmtId="20" fontId="18" fillId="0" borderId="0" xfId="0" applyNumberFormat="1" applyFont="1" applyBorder="1" applyAlignment="1">
      <alignment horizontal="center" vertical="center"/>
    </xf>
    <xf numFmtId="20" fontId="18" fillId="0" borderId="14" xfId="0" applyNumberFormat="1" applyFont="1" applyBorder="1" applyAlignment="1">
      <alignment horizontal="center" vertical="center"/>
    </xf>
    <xf numFmtId="0" fontId="59" fillId="0" borderId="0" xfId="0" applyFont="1" applyFill="1" applyBorder="1" applyAlignment="1">
      <alignment/>
    </xf>
    <xf numFmtId="164" fontId="60" fillId="0" borderId="0" xfId="60" applyNumberFormat="1" applyFont="1" applyFill="1" applyBorder="1" applyAlignment="1">
      <alignment horizontal="center"/>
      <protection/>
    </xf>
    <xf numFmtId="49" fontId="60" fillId="0" borderId="0" xfId="60" applyNumberFormat="1" applyFont="1" applyFill="1" applyBorder="1" applyAlignment="1">
      <alignment horizontal="left"/>
      <protection/>
    </xf>
    <xf numFmtId="20" fontId="22" fillId="0" borderId="0" xfId="0" applyNumberFormat="1" applyFont="1" applyFill="1" applyBorder="1" applyAlignment="1">
      <alignment/>
    </xf>
    <xf numFmtId="164" fontId="23" fillId="0" borderId="15" xfId="60" applyNumberFormat="1" applyFont="1" applyFill="1" applyBorder="1" applyAlignment="1">
      <alignment horizontal="center"/>
      <protection/>
    </xf>
    <xf numFmtId="49" fontId="23" fillId="0" borderId="16" xfId="60" applyNumberFormat="1" applyFont="1" applyFill="1" applyBorder="1" applyAlignment="1">
      <alignment horizontal="left"/>
      <protection/>
    </xf>
    <xf numFmtId="49" fontId="23" fillId="0" borderId="0" xfId="60" applyNumberFormat="1" applyFont="1" applyFill="1" applyBorder="1" applyAlignment="1">
      <alignment horizontal="left"/>
      <protection/>
    </xf>
    <xf numFmtId="20" fontId="24" fillId="0" borderId="13" xfId="0" applyNumberFormat="1" applyFont="1" applyBorder="1" applyAlignment="1">
      <alignment horizontal="center"/>
    </xf>
    <xf numFmtId="20" fontId="24" fillId="0" borderId="0" xfId="0" applyNumberFormat="1" applyFont="1" applyBorder="1" applyAlignment="1">
      <alignment horizontal="center"/>
    </xf>
    <xf numFmtId="20" fontId="24" fillId="0" borderId="14" xfId="0" applyNumberFormat="1" applyFont="1" applyBorder="1" applyAlignment="1">
      <alignment horizontal="center"/>
    </xf>
    <xf numFmtId="20" fontId="24" fillId="0" borderId="0" xfId="0" applyNumberFormat="1" applyFont="1" applyAlignment="1">
      <alignment horizontal="center"/>
    </xf>
    <xf numFmtId="20" fontId="25" fillId="0" borderId="17" xfId="0" applyNumberFormat="1" applyFont="1" applyBorder="1" applyAlignment="1">
      <alignment horizontal="center" vertical="center"/>
    </xf>
    <xf numFmtId="20" fontId="25" fillId="0" borderId="0" xfId="0" applyNumberFormat="1" applyFont="1" applyBorder="1" applyAlignment="1">
      <alignment horizontal="center" vertical="center"/>
    </xf>
    <xf numFmtId="20" fontId="25" fillId="0" borderId="14" xfId="0" applyNumberFormat="1" applyFont="1" applyBorder="1" applyAlignment="1">
      <alignment horizontal="center" vertical="center"/>
    </xf>
    <xf numFmtId="20" fontId="25" fillId="0" borderId="0" xfId="0" applyNumberFormat="1" applyFont="1" applyAlignment="1">
      <alignment horizontal="center" vertical="center"/>
    </xf>
    <xf numFmtId="20" fontId="18" fillId="0" borderId="17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20" fontId="26" fillId="0" borderId="0" xfId="0" applyNumberFormat="1" applyFont="1" applyBorder="1" applyAlignment="1">
      <alignment horizontal="center"/>
    </xf>
    <xf numFmtId="20" fontId="27" fillId="0" borderId="0" xfId="0" applyNumberFormat="1" applyFont="1" applyFill="1" applyBorder="1" applyAlignment="1">
      <alignment/>
    </xf>
    <xf numFmtId="20" fontId="23" fillId="0" borderId="0" xfId="0" applyNumberFormat="1" applyFont="1" applyFill="1" applyBorder="1" applyAlignment="1">
      <alignment horizontal="center"/>
    </xf>
    <xf numFmtId="20" fontId="23" fillId="0" borderId="0" xfId="0" applyNumberFormat="1" applyFont="1" applyAlignment="1">
      <alignment horizontal="center" vertical="center"/>
    </xf>
    <xf numFmtId="20" fontId="28" fillId="0" borderId="0" xfId="0" applyNumberFormat="1" applyFont="1" applyFill="1" applyBorder="1" applyAlignment="1">
      <alignment/>
    </xf>
    <xf numFmtId="20" fontId="23" fillId="0" borderId="0" xfId="0" applyNumberFormat="1" applyFont="1" applyFill="1" applyBorder="1" applyAlignment="1">
      <alignment horizontal="center"/>
    </xf>
    <xf numFmtId="20" fontId="18" fillId="0" borderId="18" xfId="0" applyNumberFormat="1" applyFont="1" applyBorder="1" applyAlignment="1">
      <alignment horizontal="center" vertical="center"/>
    </xf>
    <xf numFmtId="20" fontId="29" fillId="0" borderId="0" xfId="0" applyNumberFormat="1" applyFont="1" applyAlignment="1">
      <alignment horizontal="center" vertical="center"/>
    </xf>
    <xf numFmtId="20" fontId="23" fillId="0" borderId="17" xfId="0" applyNumberFormat="1" applyFont="1" applyBorder="1" applyAlignment="1">
      <alignment/>
    </xf>
    <xf numFmtId="20" fontId="23" fillId="0" borderId="0" xfId="0" applyNumberFormat="1" applyFont="1" applyBorder="1" applyAlignment="1">
      <alignment/>
    </xf>
    <xf numFmtId="20" fontId="23" fillId="0" borderId="0" xfId="0" applyNumberFormat="1" applyFont="1" applyBorder="1" applyAlignment="1">
      <alignment horizontal="right" vertical="center"/>
    </xf>
    <xf numFmtId="20" fontId="23" fillId="0" borderId="0" xfId="0" applyNumberFormat="1" applyFont="1" applyBorder="1" applyAlignment="1">
      <alignment horizontal="center"/>
    </xf>
    <xf numFmtId="20" fontId="23" fillId="0" borderId="0" xfId="0" applyNumberFormat="1" applyFont="1" applyBorder="1" applyAlignment="1">
      <alignment horizontal="center"/>
    </xf>
    <xf numFmtId="20" fontId="18" fillId="0" borderId="0" xfId="0" applyNumberFormat="1" applyFont="1" applyBorder="1" applyAlignment="1">
      <alignment horizontal="center" vertical="center"/>
    </xf>
    <xf numFmtId="20" fontId="18" fillId="0" borderId="18" xfId="0" applyNumberFormat="1" applyFont="1" applyBorder="1" applyAlignment="1">
      <alignment horizontal="left" vertical="center"/>
    </xf>
    <xf numFmtId="49" fontId="18" fillId="0" borderId="19" xfId="60" applyNumberFormat="1" applyFont="1" applyFill="1" applyBorder="1" applyAlignment="1">
      <alignment horizontal="center"/>
      <protection/>
    </xf>
    <xf numFmtId="49" fontId="18" fillId="0" borderId="15" xfId="60" applyNumberFormat="1" applyFont="1" applyFill="1" applyBorder="1" applyAlignment="1">
      <alignment horizontal="center"/>
      <protection/>
    </xf>
    <xf numFmtId="20" fontId="18" fillId="0" borderId="0" xfId="0" applyNumberFormat="1" applyFont="1" applyAlignment="1">
      <alignment horizontal="right" vertical="center"/>
    </xf>
    <xf numFmtId="20" fontId="18" fillId="0" borderId="0" xfId="0" applyNumberFormat="1" applyFont="1" applyAlignment="1">
      <alignment horizontal="left" vertical="center"/>
    </xf>
    <xf numFmtId="20" fontId="30" fillId="0" borderId="0" xfId="0" applyNumberFormat="1" applyFont="1" applyAlignment="1">
      <alignment horizontal="left" vertical="center"/>
    </xf>
    <xf numFmtId="1" fontId="18" fillId="0" borderId="19" xfId="60" applyNumberFormat="1" applyFont="1" applyFill="1" applyBorder="1" applyAlignment="1">
      <alignment horizontal="center"/>
      <protection/>
    </xf>
    <xf numFmtId="165" fontId="18" fillId="0" borderId="15" xfId="60" applyNumberFormat="1" applyFont="1" applyFill="1" applyBorder="1" applyAlignment="1">
      <alignment horizontal="center"/>
      <protection/>
    </xf>
    <xf numFmtId="164" fontId="18" fillId="0" borderId="19" xfId="60" applyNumberFormat="1" applyFont="1" applyFill="1" applyBorder="1" applyAlignment="1">
      <alignment horizontal="center"/>
      <protection/>
    </xf>
    <xf numFmtId="165" fontId="28" fillId="0" borderId="15" xfId="60" applyNumberFormat="1" applyFont="1" applyFill="1" applyBorder="1" applyAlignment="1">
      <alignment horizontal="center"/>
      <protection/>
    </xf>
    <xf numFmtId="20" fontId="18" fillId="0" borderId="0" xfId="0" applyNumberFormat="1" applyFont="1" applyAlignment="1" quotePrefix="1">
      <alignment horizontal="left" vertical="center"/>
    </xf>
    <xf numFmtId="20" fontId="31" fillId="0" borderId="20" xfId="0" applyNumberFormat="1" applyFont="1" applyBorder="1" applyAlignment="1">
      <alignment horizontal="center" vertical="center"/>
    </xf>
    <xf numFmtId="20" fontId="31" fillId="0" borderId="21" xfId="0" applyNumberFormat="1" applyFont="1" applyBorder="1" applyAlignment="1">
      <alignment horizontal="center" vertical="center"/>
    </xf>
    <xf numFmtId="20" fontId="18" fillId="33" borderId="22" xfId="0" applyNumberFormat="1" applyFont="1" applyFill="1" applyBorder="1" applyAlignment="1">
      <alignment horizontal="center" vertical="center"/>
    </xf>
    <xf numFmtId="20" fontId="18" fillId="33" borderId="23" xfId="0" applyNumberFormat="1" applyFont="1" applyFill="1" applyBorder="1" applyAlignment="1">
      <alignment horizontal="center" vertical="center" wrapText="1"/>
    </xf>
    <xf numFmtId="20" fontId="18" fillId="33" borderId="24" xfId="0" applyNumberFormat="1" applyFont="1" applyFill="1" applyBorder="1" applyAlignment="1">
      <alignment horizontal="center" vertical="center"/>
    </xf>
    <xf numFmtId="20" fontId="18" fillId="33" borderId="25" xfId="0" applyNumberFormat="1" applyFont="1" applyFill="1" applyBorder="1" applyAlignment="1">
      <alignment horizontal="center" vertical="center" wrapText="1"/>
    </xf>
    <xf numFmtId="20" fontId="18" fillId="33" borderId="26" xfId="0" applyNumberFormat="1" applyFont="1" applyFill="1" applyBorder="1" applyAlignment="1">
      <alignment horizontal="center" vertical="center"/>
    </xf>
    <xf numFmtId="20" fontId="18" fillId="33" borderId="20" xfId="0" applyNumberFormat="1" applyFont="1" applyFill="1" applyBorder="1" applyAlignment="1">
      <alignment horizontal="center" vertical="center" wrapText="1"/>
    </xf>
    <xf numFmtId="20" fontId="61" fillId="0" borderId="0" xfId="0" applyNumberFormat="1" applyFont="1" applyBorder="1" applyAlignment="1">
      <alignment horizontal="center" vertical="center"/>
    </xf>
    <xf numFmtId="20" fontId="18" fillId="33" borderId="27" xfId="0" applyNumberFormat="1" applyFont="1" applyFill="1" applyBorder="1" applyAlignment="1">
      <alignment horizontal="center" vertical="center"/>
    </xf>
    <xf numFmtId="20" fontId="18" fillId="33" borderId="21" xfId="0" applyNumberFormat="1" applyFont="1" applyFill="1" applyBorder="1" applyAlignment="1">
      <alignment horizontal="center" vertical="center" wrapText="1"/>
    </xf>
    <xf numFmtId="1" fontId="18" fillId="0" borderId="28" xfId="60" applyNumberFormat="1" applyFont="1" applyFill="1" applyBorder="1" applyAlignment="1">
      <alignment horizontal="center"/>
      <protection/>
    </xf>
    <xf numFmtId="1" fontId="18" fillId="0" borderId="15" xfId="60" applyNumberFormat="1" applyFont="1" applyFill="1" applyBorder="1" applyAlignment="1">
      <alignment horizontal="center"/>
      <protection/>
    </xf>
    <xf numFmtId="20" fontId="18" fillId="0" borderId="29" xfId="0" applyNumberFormat="1" applyFont="1" applyFill="1" applyBorder="1" applyAlignment="1">
      <alignment horizontal="center" vertical="center"/>
    </xf>
    <xf numFmtId="20" fontId="18" fillId="0" borderId="23" xfId="0" applyNumberFormat="1" applyFont="1" applyBorder="1" applyAlignment="1">
      <alignment horizontal="center" vertical="center"/>
    </xf>
    <xf numFmtId="20" fontId="18" fillId="0" borderId="30" xfId="0" applyNumberFormat="1" applyFont="1" applyFill="1" applyBorder="1" applyAlignment="1">
      <alignment horizontal="center" vertical="center"/>
    </xf>
    <xf numFmtId="20" fontId="18" fillId="0" borderId="0" xfId="0" applyNumberFormat="1" applyFont="1" applyFill="1" applyBorder="1" applyAlignment="1">
      <alignment horizontal="center" vertical="center"/>
    </xf>
    <xf numFmtId="1" fontId="18" fillId="34" borderId="28" xfId="60" applyNumberFormat="1" applyFont="1" applyFill="1" applyBorder="1" applyAlignment="1">
      <alignment horizontal="center" vertical="center"/>
      <protection/>
    </xf>
    <xf numFmtId="164" fontId="62" fillId="34" borderId="31" xfId="60" applyNumberFormat="1" applyFont="1" applyFill="1" applyBorder="1" applyAlignment="1">
      <alignment horizontal="center"/>
      <protection/>
    </xf>
    <xf numFmtId="165" fontId="62" fillId="34" borderId="31" xfId="60" applyNumberFormat="1" applyFont="1" applyFill="1" applyBorder="1" applyAlignment="1">
      <alignment horizontal="center"/>
      <protection/>
    </xf>
    <xf numFmtId="165" fontId="62" fillId="34" borderId="32" xfId="60" applyNumberFormat="1" applyFont="1" applyFill="1" applyBorder="1" applyAlignment="1">
      <alignment horizontal="center"/>
      <protection/>
    </xf>
    <xf numFmtId="1" fontId="18" fillId="0" borderId="15" xfId="60" applyNumberFormat="1" applyFont="1" applyFill="1" applyBorder="1" applyAlignment="1">
      <alignment horizontal="center" vertical="center"/>
      <protection/>
    </xf>
    <xf numFmtId="164" fontId="62" fillId="0" borderId="31" xfId="60" applyNumberFormat="1" applyFont="1" applyFill="1" applyBorder="1" applyAlignment="1">
      <alignment horizontal="center"/>
      <protection/>
    </xf>
    <xf numFmtId="165" fontId="62" fillId="0" borderId="31" xfId="60" applyNumberFormat="1" applyFont="1" applyFill="1" applyBorder="1" applyAlignment="1">
      <alignment horizontal="center"/>
      <protection/>
    </xf>
    <xf numFmtId="20" fontId="18" fillId="0" borderId="33" xfId="0" applyNumberFormat="1" applyFont="1" applyFill="1" applyBorder="1" applyAlignment="1">
      <alignment horizontal="center" vertical="center"/>
    </xf>
    <xf numFmtId="20" fontId="18" fillId="0" borderId="34" xfId="0" applyNumberFormat="1" applyFont="1" applyFill="1" applyBorder="1" applyAlignment="1">
      <alignment horizontal="center" vertical="center"/>
    </xf>
    <xf numFmtId="164" fontId="18" fillId="34" borderId="15" xfId="60" applyNumberFormat="1" applyFont="1" applyFill="1" applyBorder="1" applyAlignment="1">
      <alignment horizontal="center"/>
      <protection/>
    </xf>
    <xf numFmtId="165" fontId="18" fillId="34" borderId="15" xfId="60" applyNumberFormat="1" applyFont="1" applyFill="1" applyBorder="1" applyAlignment="1">
      <alignment horizontal="center"/>
      <protection/>
    </xf>
    <xf numFmtId="165" fontId="18" fillId="34" borderId="35" xfId="60" applyNumberFormat="1" applyFont="1" applyFill="1" applyBorder="1" applyAlignment="1">
      <alignment horizontal="center"/>
      <protection/>
    </xf>
    <xf numFmtId="164" fontId="18" fillId="0" borderId="15" xfId="60" applyNumberFormat="1" applyFont="1" applyFill="1" applyBorder="1" applyAlignment="1">
      <alignment horizontal="center"/>
      <protection/>
    </xf>
    <xf numFmtId="0" fontId="18" fillId="33" borderId="36" xfId="0" applyNumberFormat="1" applyFont="1" applyFill="1" applyBorder="1" applyAlignment="1">
      <alignment horizontal="center" vertical="center"/>
    </xf>
    <xf numFmtId="20" fontId="18" fillId="35" borderId="0" xfId="0" applyNumberFormat="1" applyFont="1" applyFill="1" applyBorder="1" applyAlignment="1">
      <alignment horizontal="center" vertical="center"/>
    </xf>
    <xf numFmtId="20" fontId="18" fillId="33" borderId="29" xfId="0" applyNumberFormat="1" applyFont="1" applyFill="1" applyBorder="1" applyAlignment="1">
      <alignment horizontal="center" vertical="center"/>
    </xf>
    <xf numFmtId="20" fontId="18" fillId="35" borderId="29" xfId="0" applyNumberFormat="1" applyFont="1" applyFill="1" applyBorder="1" applyAlignment="1">
      <alignment horizontal="center" vertical="center"/>
    </xf>
    <xf numFmtId="0" fontId="18" fillId="33" borderId="29" xfId="0" applyNumberFormat="1" applyFont="1" applyFill="1" applyBorder="1" applyAlignment="1">
      <alignment horizontal="center" vertical="center"/>
    </xf>
    <xf numFmtId="20" fontId="18" fillId="35" borderId="30" xfId="0" applyNumberFormat="1" applyFont="1" applyFill="1" applyBorder="1" applyAlignment="1">
      <alignment horizontal="center" vertical="center"/>
    </xf>
    <xf numFmtId="1" fontId="18" fillId="34" borderId="28" xfId="60" applyNumberFormat="1" applyFont="1" applyFill="1" applyBorder="1" applyAlignment="1">
      <alignment horizontal="center" vertical="center"/>
      <protection/>
    </xf>
    <xf numFmtId="0" fontId="18" fillId="33" borderId="37" xfId="0" applyNumberFormat="1" applyFont="1" applyFill="1" applyBorder="1" applyAlignment="1">
      <alignment horizontal="center" vertical="center"/>
    </xf>
    <xf numFmtId="20" fontId="18" fillId="33" borderId="33" xfId="0" applyNumberFormat="1" applyFont="1" applyFill="1" applyBorder="1" applyAlignment="1">
      <alignment horizontal="center" vertical="center"/>
    </xf>
    <xf numFmtId="0" fontId="18" fillId="33" borderId="33" xfId="0" applyNumberFormat="1" applyFont="1" applyFill="1" applyBorder="1" applyAlignment="1">
      <alignment horizontal="center" vertical="center"/>
    </xf>
    <xf numFmtId="20" fontId="18" fillId="35" borderId="18" xfId="0" applyNumberFormat="1" applyFont="1" applyFill="1" applyBorder="1" applyAlignment="1">
      <alignment horizontal="center" vertical="center"/>
    </xf>
    <xf numFmtId="0" fontId="18" fillId="0" borderId="13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1" fontId="18" fillId="34" borderId="15" xfId="60" applyNumberFormat="1" applyFont="1" applyFill="1" applyBorder="1" applyAlignment="1">
      <alignment horizontal="center" vertical="center"/>
      <protection/>
    </xf>
    <xf numFmtId="0" fontId="18" fillId="0" borderId="33" xfId="0" applyNumberFormat="1" applyFont="1" applyBorder="1" applyAlignment="1">
      <alignment horizontal="center" vertical="center"/>
    </xf>
    <xf numFmtId="1" fontId="18" fillId="34" borderId="15" xfId="60" applyNumberFormat="1" applyFont="1" applyFill="1" applyBorder="1" applyAlignment="1">
      <alignment horizontal="center" vertical="center"/>
      <protection/>
    </xf>
    <xf numFmtId="20" fontId="18" fillId="36" borderId="0" xfId="0" applyNumberFormat="1" applyFont="1" applyFill="1" applyBorder="1" applyAlignment="1">
      <alignment horizontal="center" vertical="center"/>
    </xf>
    <xf numFmtId="20" fontId="18" fillId="35" borderId="33" xfId="0" applyNumberFormat="1" applyFont="1" applyFill="1" applyBorder="1" applyAlignment="1">
      <alignment horizontal="center" vertical="center"/>
    </xf>
    <xf numFmtId="20" fontId="18" fillId="0" borderId="29" xfId="0" applyNumberFormat="1" applyFont="1" applyFill="1" applyBorder="1" applyAlignment="1">
      <alignment horizontal="center" vertical="center"/>
    </xf>
    <xf numFmtId="20" fontId="61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20" fontId="18" fillId="0" borderId="18" xfId="0" applyNumberFormat="1" applyFont="1" applyFill="1" applyBorder="1" applyAlignment="1">
      <alignment horizontal="center" vertical="center"/>
    </xf>
    <xf numFmtId="0" fontId="18" fillId="0" borderId="38" xfId="0" applyNumberFormat="1" applyFont="1" applyBorder="1" applyAlignment="1">
      <alignment horizontal="center" vertical="center"/>
    </xf>
    <xf numFmtId="20" fontId="18" fillId="0" borderId="20" xfId="0" applyNumberFormat="1" applyFont="1" applyFill="1" applyBorder="1" applyAlignment="1">
      <alignment horizontal="center" vertical="center"/>
    </xf>
    <xf numFmtId="20" fontId="18" fillId="0" borderId="20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20" fontId="18" fillId="0" borderId="21" xfId="0" applyNumberFormat="1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center" vertical="center"/>
    </xf>
    <xf numFmtId="20" fontId="62" fillId="0" borderId="0" xfId="0" applyNumberFormat="1" applyFont="1" applyFill="1" applyBorder="1" applyAlignment="1">
      <alignment horizontal="center" vertical="center"/>
    </xf>
    <xf numFmtId="20" fontId="62" fillId="0" borderId="18" xfId="0" applyNumberFormat="1" applyFont="1" applyFill="1" applyBorder="1" applyAlignment="1">
      <alignment horizontal="center" vertical="center"/>
    </xf>
    <xf numFmtId="1" fontId="18" fillId="0" borderId="19" xfId="60" applyNumberFormat="1" applyFont="1" applyFill="1" applyBorder="1" applyAlignment="1">
      <alignment horizontal="center"/>
      <protection/>
    </xf>
    <xf numFmtId="20" fontId="18" fillId="0" borderId="17" xfId="0" applyNumberFormat="1" applyFont="1" applyFill="1" applyBorder="1" applyAlignment="1">
      <alignment/>
    </xf>
    <xf numFmtId="20" fontId="18" fillId="0" borderId="0" xfId="0" applyNumberFormat="1" applyFont="1" applyFill="1" applyBorder="1" applyAlignment="1">
      <alignment/>
    </xf>
    <xf numFmtId="20" fontId="23" fillId="0" borderId="17" xfId="0" applyNumberFormat="1" applyFont="1" applyFill="1" applyBorder="1" applyAlignment="1">
      <alignment horizontal="left"/>
    </xf>
    <xf numFmtId="20" fontId="23" fillId="0" borderId="0" xfId="0" applyNumberFormat="1" applyFont="1" applyFill="1" applyBorder="1" applyAlignment="1">
      <alignment horizontal="left"/>
    </xf>
    <xf numFmtId="20" fontId="23" fillId="0" borderId="0" xfId="0" applyNumberFormat="1" applyFont="1" applyBorder="1" applyAlignment="1">
      <alignment horizontal="center" vertical="center"/>
    </xf>
    <xf numFmtId="20" fontId="23" fillId="0" borderId="0" xfId="0" applyNumberFormat="1" applyFont="1" applyFill="1" applyBorder="1" applyAlignment="1">
      <alignment horizontal="center"/>
    </xf>
    <xf numFmtId="20" fontId="23" fillId="0" borderId="0" xfId="0" applyNumberFormat="1" applyFont="1" applyFill="1" applyBorder="1" applyAlignment="1">
      <alignment horizontal="center"/>
    </xf>
    <xf numFmtId="20" fontId="63" fillId="0" borderId="13" xfId="0" applyNumberFormat="1" applyFont="1" applyFill="1" applyBorder="1" applyAlignment="1">
      <alignment horizontal="left"/>
    </xf>
    <xf numFmtId="20" fontId="63" fillId="0" borderId="0" xfId="0" applyNumberFormat="1" applyFont="1" applyFill="1" applyBorder="1" applyAlignment="1">
      <alignment horizontal="left"/>
    </xf>
    <xf numFmtId="20" fontId="64" fillId="0" borderId="0" xfId="0" applyNumberFormat="1" applyFont="1" applyBorder="1" applyAlignment="1">
      <alignment horizontal="center" vertical="center"/>
    </xf>
    <xf numFmtId="20" fontId="63" fillId="0" borderId="0" xfId="0" applyNumberFormat="1" applyFont="1" applyFill="1" applyBorder="1" applyAlignment="1">
      <alignment horizontal="center"/>
    </xf>
    <xf numFmtId="20" fontId="63" fillId="0" borderId="0" xfId="0" applyNumberFormat="1" applyFont="1" applyFill="1" applyBorder="1" applyAlignment="1">
      <alignment horizontal="center"/>
    </xf>
    <xf numFmtId="20" fontId="65" fillId="0" borderId="13" xfId="0" applyNumberFormat="1" applyFont="1" applyFill="1" applyBorder="1" applyAlignment="1">
      <alignment horizontal="left"/>
    </xf>
    <xf numFmtId="20" fontId="65" fillId="0" borderId="0" xfId="0" applyNumberFormat="1" applyFont="1" applyFill="1" applyBorder="1" applyAlignment="1">
      <alignment horizontal="left"/>
    </xf>
    <xf numFmtId="20" fontId="66" fillId="0" borderId="0" xfId="0" applyNumberFormat="1" applyFont="1" applyBorder="1" applyAlignment="1">
      <alignment horizontal="center" vertical="center"/>
    </xf>
    <xf numFmtId="20" fontId="65" fillId="0" borderId="0" xfId="0" applyNumberFormat="1" applyFont="1" applyFill="1" applyBorder="1" applyAlignment="1">
      <alignment horizontal="center"/>
    </xf>
    <xf numFmtId="20" fontId="65" fillId="0" borderId="0" xfId="0" applyNumberFormat="1" applyFont="1" applyFill="1" applyBorder="1" applyAlignment="1">
      <alignment horizontal="center"/>
    </xf>
    <xf numFmtId="20" fontId="60" fillId="0" borderId="13" xfId="0" applyNumberFormat="1" applyFont="1" applyFill="1" applyBorder="1" applyAlignment="1">
      <alignment horizontal="left"/>
    </xf>
    <xf numFmtId="20" fontId="60" fillId="0" borderId="0" xfId="0" applyNumberFormat="1" applyFont="1" applyFill="1" applyBorder="1" applyAlignment="1">
      <alignment horizontal="left"/>
    </xf>
    <xf numFmtId="20" fontId="23" fillId="0" borderId="0" xfId="0" applyNumberFormat="1" applyFont="1" applyFill="1" applyBorder="1" applyAlignment="1">
      <alignment horizontal="left"/>
    </xf>
    <xf numFmtId="20" fontId="67" fillId="0" borderId="0" xfId="0" applyNumberFormat="1" applyFont="1" applyFill="1" applyBorder="1" applyAlignment="1">
      <alignment horizontal="center"/>
    </xf>
    <xf numFmtId="20" fontId="67" fillId="0" borderId="0" xfId="0" applyNumberFormat="1" applyFont="1" applyFill="1" applyBorder="1" applyAlignment="1">
      <alignment horizontal="center"/>
    </xf>
    <xf numFmtId="20" fontId="39" fillId="0" borderId="13" xfId="0" applyNumberFormat="1" applyFont="1" applyBorder="1" applyAlignment="1">
      <alignment horizontal="center" vertical="top" wrapText="1" shrinkToFit="1"/>
    </xf>
    <xf numFmtId="20" fontId="39" fillId="0" borderId="0" xfId="0" applyNumberFormat="1" applyFont="1" applyBorder="1" applyAlignment="1">
      <alignment horizontal="center" vertical="top" wrapText="1" shrinkToFit="1"/>
    </xf>
    <xf numFmtId="20" fontId="39" fillId="0" borderId="0" xfId="0" applyNumberFormat="1" applyFont="1" applyBorder="1" applyAlignment="1">
      <alignment horizontal="center" vertical="top" wrapText="1" shrinkToFit="1"/>
    </xf>
    <xf numFmtId="20" fontId="40" fillId="0" borderId="0" xfId="0" applyNumberFormat="1" applyFont="1" applyAlignment="1">
      <alignment horizontal="center" vertical="center"/>
    </xf>
    <xf numFmtId="20" fontId="39" fillId="0" borderId="17" xfId="0" applyNumberFormat="1" applyFont="1" applyBorder="1" applyAlignment="1">
      <alignment horizontal="center" vertical="center" wrapText="1" shrinkToFit="1"/>
    </xf>
    <xf numFmtId="20" fontId="39" fillId="0" borderId="0" xfId="0" applyNumberFormat="1" applyFont="1" applyBorder="1" applyAlignment="1">
      <alignment horizontal="left" vertical="center" wrapText="1" shrinkToFit="1"/>
    </xf>
    <xf numFmtId="20" fontId="39" fillId="0" borderId="14" xfId="0" applyNumberFormat="1" applyFont="1" applyBorder="1" applyAlignment="1">
      <alignment horizontal="left" vertical="center" wrapText="1" shrinkToFit="1"/>
    </xf>
    <xf numFmtId="20" fontId="33" fillId="0" borderId="13" xfId="0" applyNumberFormat="1" applyFont="1" applyBorder="1" applyAlignment="1">
      <alignment horizontal="center" vertical="center"/>
    </xf>
    <xf numFmtId="20" fontId="33" fillId="0" borderId="0" xfId="0" applyNumberFormat="1" applyFont="1" applyBorder="1" applyAlignment="1">
      <alignment horizontal="center" vertical="center"/>
    </xf>
    <xf numFmtId="20" fontId="39" fillId="0" borderId="0" xfId="0" applyNumberFormat="1" applyFont="1" applyBorder="1" applyAlignment="1">
      <alignment horizontal="center" vertical="center" wrapText="1" shrinkToFit="1"/>
    </xf>
    <xf numFmtId="20" fontId="39" fillId="0" borderId="14" xfId="0" applyNumberFormat="1" applyFont="1" applyBorder="1" applyAlignment="1">
      <alignment horizontal="center" vertical="center" wrapText="1" shrinkToFit="1"/>
    </xf>
    <xf numFmtId="0" fontId="27" fillId="0" borderId="0" xfId="0" applyFont="1" applyBorder="1" applyAlignment="1">
      <alignment/>
    </xf>
    <xf numFmtId="0" fontId="33" fillId="0" borderId="0" xfId="0" applyFont="1" applyFill="1" applyBorder="1" applyAlignment="1">
      <alignment horizontal="center"/>
    </xf>
    <xf numFmtId="20" fontId="18" fillId="0" borderId="0" xfId="0" applyNumberFormat="1" applyFont="1" applyFill="1" applyBorder="1" applyAlignment="1">
      <alignment horizontal="center"/>
    </xf>
    <xf numFmtId="0" fontId="28" fillId="0" borderId="0" xfId="0" applyFont="1" applyBorder="1" applyAlignment="1">
      <alignment/>
    </xf>
    <xf numFmtId="20" fontId="18" fillId="0" borderId="39" xfId="0" applyNumberFormat="1" applyFont="1" applyBorder="1" applyAlignment="1">
      <alignment horizontal="center" vertical="center"/>
    </xf>
    <xf numFmtId="20" fontId="18" fillId="0" borderId="40" xfId="0" applyNumberFormat="1" applyFont="1" applyBorder="1" applyAlignment="1">
      <alignment horizontal="center" vertical="center"/>
    </xf>
    <xf numFmtId="20" fontId="18" fillId="0" borderId="4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4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219075</xdr:colOff>
      <xdr:row>1</xdr:row>
      <xdr:rowOff>76200</xdr:rowOff>
    </xdr:from>
    <xdr:to>
      <xdr:col>13</xdr:col>
      <xdr:colOff>809625</xdr:colOff>
      <xdr:row>4</xdr:row>
      <xdr:rowOff>85725</xdr:rowOff>
    </xdr:to>
    <xdr:pic>
      <xdr:nvPicPr>
        <xdr:cNvPr id="1" name="Picture 2" descr="emblau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133350"/>
          <a:ext cx="30194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-%20M30%2001.04.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30 TREN 1 z.l."/>
      <sheetName val="M30 TREN 1 z.l. (2)"/>
      <sheetName val="M30 TREN 1 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58"/>
  <sheetViews>
    <sheetView tabSelected="1" view="pageBreakPreview" zoomScale="85" zoomScaleNormal="85" zoomScaleSheetLayoutView="85" zoomScalePageLayoutView="0" workbookViewId="0" topLeftCell="B10">
      <selection activeCell="W45" sqref="W45"/>
    </sheetView>
  </sheetViews>
  <sheetFormatPr defaultColWidth="9.00390625" defaultRowHeight="12.75"/>
  <cols>
    <col min="1" max="1" width="0" style="1" hidden="1" customWidth="1"/>
    <col min="2" max="2" width="6.875" style="1" customWidth="1"/>
    <col min="3" max="7" width="10.625" style="1" customWidth="1"/>
    <col min="8" max="8" width="4.875" style="1" bestFit="1" customWidth="1"/>
    <col min="9" max="9" width="6.00390625" style="1" customWidth="1"/>
    <col min="10" max="14" width="10.625" style="1" customWidth="1"/>
    <col min="15" max="15" width="9.125" style="1" bestFit="1" customWidth="1"/>
    <col min="16" max="16" width="8.875" style="1" customWidth="1"/>
    <col min="17" max="17" width="14.00390625" style="1" bestFit="1" customWidth="1"/>
    <col min="18" max="18" width="9.25390625" style="1" bestFit="1" customWidth="1"/>
    <col min="19" max="19" width="10.25390625" style="1" customWidth="1"/>
    <col min="20" max="20" width="11.00390625" style="1" bestFit="1" customWidth="1"/>
    <col min="21" max="21" width="10.125" style="1" bestFit="1" customWidth="1"/>
    <col min="22" max="22" width="11.625" style="1" bestFit="1" customWidth="1"/>
    <col min="23" max="23" width="8.375" style="1" bestFit="1" customWidth="1"/>
    <col min="24" max="24" width="11.00390625" style="1" bestFit="1" customWidth="1"/>
    <col min="25" max="25" width="15.25390625" style="1" bestFit="1" customWidth="1"/>
    <col min="26" max="26" width="10.125" style="1" bestFit="1" customWidth="1"/>
    <col min="27" max="27" width="8.125" style="1" bestFit="1" customWidth="1"/>
    <col min="28" max="28" width="8.875" style="1" bestFit="1" customWidth="1"/>
    <col min="29" max="29" width="11.00390625" style="1" bestFit="1" customWidth="1"/>
    <col min="30" max="30" width="8.25390625" style="1" bestFit="1" customWidth="1"/>
    <col min="31" max="31" width="11.00390625" style="1" bestFit="1" customWidth="1"/>
    <col min="32" max="32" width="8.75390625" style="1" bestFit="1" customWidth="1"/>
    <col min="33" max="33" width="10.125" style="1" bestFit="1" customWidth="1"/>
    <col min="34" max="34" width="8.125" style="1" bestFit="1" customWidth="1"/>
    <col min="35" max="35" width="8.875" style="1" bestFit="1" customWidth="1"/>
    <col min="36" max="16384" width="9.125" style="1" customWidth="1"/>
  </cols>
  <sheetData>
    <row r="1" ht="4.5" customHeight="1" thickBot="1"/>
    <row r="2" spans="2:24" ht="17.2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X2" s="5"/>
    </row>
    <row r="3" spans="2:20" ht="15.7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9" t="s">
        <v>0</v>
      </c>
      <c r="P3" s="10">
        <v>1.5</v>
      </c>
      <c r="Q3" s="11" t="s">
        <v>1</v>
      </c>
      <c r="R3" s="11"/>
      <c r="S3" s="11"/>
      <c r="T3" s="11"/>
    </row>
    <row r="4" spans="2:20" ht="15.75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12" t="s">
        <v>2</v>
      </c>
      <c r="P4" s="13">
        <v>1.5</v>
      </c>
      <c r="Q4" s="14" t="s">
        <v>3</v>
      </c>
      <c r="R4" s="15"/>
      <c r="S4" s="15"/>
      <c r="T4" s="15"/>
    </row>
    <row r="5" spans="2:14" s="19" customFormat="1" ht="34.5" customHeight="1">
      <c r="B5" s="16" t="s">
        <v>4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</row>
    <row r="6" spans="2:14" s="23" customFormat="1" ht="20.25" customHeight="1">
      <c r="B6" s="20" t="s">
        <v>5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</row>
    <row r="7" spans="2:14" s="23" customFormat="1" ht="25.5">
      <c r="B7" s="20" t="s">
        <v>6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2"/>
    </row>
    <row r="8" spans="2:20" ht="18" customHeight="1">
      <c r="B8" s="24"/>
      <c r="C8" s="25"/>
      <c r="D8" s="26"/>
      <c r="E8" s="27"/>
      <c r="F8" s="7"/>
      <c r="G8" s="28" t="s">
        <v>7</v>
      </c>
      <c r="H8" s="28"/>
      <c r="I8" s="28"/>
      <c r="J8" s="28"/>
      <c r="K8" s="28"/>
      <c r="L8" s="28"/>
      <c r="M8" s="28"/>
      <c r="N8" s="8"/>
      <c r="T8" s="29"/>
    </row>
    <row r="9" spans="2:23" ht="15.75">
      <c r="B9" s="24"/>
      <c r="C9" s="25"/>
      <c r="D9" s="26"/>
      <c r="E9" s="30"/>
      <c r="F9" s="7"/>
      <c r="G9" s="31" t="s">
        <v>8</v>
      </c>
      <c r="H9" s="7"/>
      <c r="I9" s="28" t="s">
        <v>9</v>
      </c>
      <c r="J9" s="28"/>
      <c r="K9" s="7"/>
      <c r="L9" s="28" t="s">
        <v>10</v>
      </c>
      <c r="M9" s="28"/>
      <c r="N9" s="32"/>
      <c r="Q9" s="33"/>
      <c r="T9" s="29"/>
      <c r="W9" s="33"/>
    </row>
    <row r="10" spans="2:25" ht="15.75">
      <c r="B10" s="34" t="s">
        <v>11</v>
      </c>
      <c r="C10" s="35"/>
      <c r="D10" s="35"/>
      <c r="E10" s="35"/>
      <c r="F10" s="36" t="s">
        <v>12</v>
      </c>
      <c r="G10" s="37">
        <f>G11-$O$13</f>
        <v>0.18680555555555559</v>
      </c>
      <c r="H10" s="7"/>
      <c r="I10" s="38">
        <f>I11-$O$13</f>
        <v>0.5673611111111105</v>
      </c>
      <c r="J10" s="38"/>
      <c r="K10" s="7"/>
      <c r="L10" s="39" t="s">
        <v>13</v>
      </c>
      <c r="M10" s="39"/>
      <c r="N10" s="40"/>
      <c r="O10" s="41" t="s">
        <v>14</v>
      </c>
      <c r="P10" s="42"/>
      <c r="Q10" s="42"/>
      <c r="R10" s="43"/>
      <c r="S10" s="44"/>
      <c r="T10" s="29"/>
      <c r="U10" s="45"/>
      <c r="X10" s="43"/>
      <c r="Y10" s="44"/>
    </row>
    <row r="11" spans="2:25" ht="15.75">
      <c r="B11" s="34" t="s">
        <v>15</v>
      </c>
      <c r="C11" s="35"/>
      <c r="D11" s="35"/>
      <c r="E11" s="35"/>
      <c r="F11" s="36" t="s">
        <v>12</v>
      </c>
      <c r="G11" s="37">
        <f>G12-$D$13</f>
        <v>0.19722222222222224</v>
      </c>
      <c r="H11" s="7"/>
      <c r="I11" s="38">
        <f>I12-$D$13</f>
        <v>0.5777777777777772</v>
      </c>
      <c r="J11" s="38"/>
      <c r="K11" s="7"/>
      <c r="L11" s="39" t="s">
        <v>13</v>
      </c>
      <c r="M11" s="39"/>
      <c r="N11" s="40"/>
      <c r="O11" s="46" t="s">
        <v>16</v>
      </c>
      <c r="P11" s="47" t="s">
        <v>17</v>
      </c>
      <c r="Q11" s="47" t="s">
        <v>18</v>
      </c>
      <c r="R11" s="43"/>
      <c r="S11" s="44"/>
      <c r="T11" s="29"/>
      <c r="U11" s="45"/>
      <c r="X11" s="43"/>
      <c r="Y11" s="44"/>
    </row>
    <row r="12" spans="2:25" ht="15.75">
      <c r="B12" s="34" t="s">
        <v>19</v>
      </c>
      <c r="C12" s="35"/>
      <c r="D12" s="35"/>
      <c r="E12" s="35"/>
      <c r="F12" s="36" t="s">
        <v>12</v>
      </c>
      <c r="G12" s="37">
        <f>C17</f>
        <v>0.2027777777777778</v>
      </c>
      <c r="H12" s="7"/>
      <c r="I12" s="38">
        <f>J17</f>
        <v>0.5833333333333327</v>
      </c>
      <c r="J12" s="38"/>
      <c r="K12" s="7"/>
      <c r="L12" s="39" t="s">
        <v>13</v>
      </c>
      <c r="M12" s="39"/>
      <c r="N12" s="40"/>
      <c r="O12" s="48">
        <v>1.5</v>
      </c>
      <c r="P12" s="49">
        <f>G12-G11</f>
        <v>0.005555555555555564</v>
      </c>
      <c r="Q12" s="47">
        <f>G11-G10</f>
        <v>0.010416666666666657</v>
      </c>
      <c r="R12" s="43"/>
      <c r="S12" s="50"/>
      <c r="T12" s="29"/>
      <c r="U12" s="45"/>
      <c r="X12" s="43"/>
      <c r="Y12" s="44"/>
    </row>
    <row r="13" spans="2:20" ht="13.5" customHeight="1" hidden="1">
      <c r="B13" s="24">
        <v>0.002777777777777778</v>
      </c>
      <c r="C13" s="7">
        <v>0.00625</v>
      </c>
      <c r="D13" s="7">
        <v>0.005555555555555556</v>
      </c>
      <c r="E13" s="7">
        <v>0.004166666666666667</v>
      </c>
      <c r="F13" s="7">
        <v>0.004166666666666667</v>
      </c>
      <c r="G13" s="7">
        <v>0.001388888888888889</v>
      </c>
      <c r="H13" s="7">
        <v>0.013888888888888888</v>
      </c>
      <c r="I13" s="7">
        <v>0.004166666666666667</v>
      </c>
      <c r="J13" s="7">
        <v>0.003472222222222222</v>
      </c>
      <c r="K13" s="7">
        <v>0.0020833333333333333</v>
      </c>
      <c r="L13" s="7">
        <v>0.006944444444444444</v>
      </c>
      <c r="M13" s="7">
        <v>0.015277777777777777</v>
      </c>
      <c r="N13" s="32">
        <v>0.0006944444444444445</v>
      </c>
      <c r="O13" s="1">
        <v>0.010416666666666666</v>
      </c>
      <c r="P13" s="1">
        <v>0.011111111111111112</v>
      </c>
      <c r="Q13" s="1">
        <v>0.008333333333333333</v>
      </c>
      <c r="R13" s="1">
        <v>0.013194444444444444</v>
      </c>
      <c r="S13" s="1">
        <v>0.004861111111111111</v>
      </c>
      <c r="T13" s="1">
        <v>0.009027777777777779</v>
      </c>
    </row>
    <row r="14" spans="2:15" ht="13.5" thickBot="1">
      <c r="B14" s="24"/>
      <c r="C14" s="7"/>
      <c r="D14" s="7"/>
      <c r="E14" s="7"/>
      <c r="F14" s="7"/>
      <c r="G14" s="7"/>
      <c r="H14" s="7"/>
      <c r="I14" s="7"/>
      <c r="J14" s="7"/>
      <c r="K14" s="7"/>
      <c r="L14" s="7"/>
      <c r="M14" s="51" t="s">
        <v>20</v>
      </c>
      <c r="N14" s="52"/>
      <c r="O14" s="7"/>
    </row>
    <row r="15" spans="2:27" ht="21" customHeight="1" thickTop="1">
      <c r="B15" s="53" t="s">
        <v>21</v>
      </c>
      <c r="C15" s="54" t="s">
        <v>22</v>
      </c>
      <c r="D15" s="54" t="s">
        <v>23</v>
      </c>
      <c r="E15" s="54" t="s">
        <v>24</v>
      </c>
      <c r="F15" s="54" t="s">
        <v>25</v>
      </c>
      <c r="G15" s="54" t="s">
        <v>26</v>
      </c>
      <c r="H15" s="7"/>
      <c r="I15" s="55" t="s">
        <v>21</v>
      </c>
      <c r="J15" s="54" t="s">
        <v>22</v>
      </c>
      <c r="K15" s="54" t="s">
        <v>23</v>
      </c>
      <c r="L15" s="54" t="s">
        <v>24</v>
      </c>
      <c r="M15" s="54" t="s">
        <v>25</v>
      </c>
      <c r="N15" s="56" t="s">
        <v>26</v>
      </c>
      <c r="O15" s="7"/>
      <c r="P15" s="7"/>
      <c r="Q15" s="7"/>
      <c r="R15" s="7"/>
      <c r="S15" s="7"/>
      <c r="T15" s="7"/>
      <c r="U15" s="7"/>
      <c r="W15" s="7"/>
      <c r="X15" s="7"/>
      <c r="Y15" s="7"/>
      <c r="Z15" s="7"/>
      <c r="AA15" s="7"/>
    </row>
    <row r="16" spans="2:26" ht="21" customHeight="1" thickBot="1">
      <c r="B16" s="57"/>
      <c r="C16" s="58"/>
      <c r="D16" s="58"/>
      <c r="E16" s="58"/>
      <c r="F16" s="58"/>
      <c r="G16" s="58"/>
      <c r="H16" s="59"/>
      <c r="I16" s="60"/>
      <c r="J16" s="58"/>
      <c r="K16" s="58"/>
      <c r="L16" s="58"/>
      <c r="M16" s="58"/>
      <c r="N16" s="61"/>
      <c r="O16" s="7"/>
      <c r="S16" s="62" t="s">
        <v>27</v>
      </c>
      <c r="T16" s="63"/>
      <c r="U16" s="63"/>
      <c r="V16" s="63"/>
      <c r="W16" s="63" t="s">
        <v>28</v>
      </c>
      <c r="X16" s="63"/>
      <c r="Y16" s="63"/>
      <c r="Z16" s="63"/>
    </row>
    <row r="17" spans="2:26" ht="11.25" customHeight="1" thickTop="1">
      <c r="B17" s="24"/>
      <c r="C17" s="64">
        <v>0.2027777777777778</v>
      </c>
      <c r="D17" s="64">
        <f>C17+$D$13</f>
        <v>0.20833333333333337</v>
      </c>
      <c r="E17" s="64">
        <f>D17+$S$13</f>
        <v>0.2131944444444445</v>
      </c>
      <c r="F17" s="64" t="s">
        <v>13</v>
      </c>
      <c r="G17" s="64">
        <f>E17+$K$13</f>
        <v>0.21527777777777782</v>
      </c>
      <c r="H17" s="59"/>
      <c r="I17" s="65"/>
      <c r="J17" s="64">
        <f>C39</f>
        <v>0.5833333333333327</v>
      </c>
      <c r="K17" s="64">
        <f>J17+$D$13</f>
        <v>0.5888888888888882</v>
      </c>
      <c r="L17" s="64">
        <f>K17+$S$13</f>
        <v>0.5937499999999993</v>
      </c>
      <c r="M17" s="64" t="s">
        <v>13</v>
      </c>
      <c r="N17" s="66">
        <f>L17+$K$13</f>
        <v>0.5958333333333327</v>
      </c>
      <c r="O17" s="67"/>
      <c r="P17" s="67"/>
      <c r="Q17" s="1">
        <f>G17-C17</f>
        <v>0.012500000000000011</v>
      </c>
      <c r="R17" s="1">
        <f>N17-J17</f>
        <v>0.012499999999999956</v>
      </c>
      <c r="S17" s="68">
        <v>1</v>
      </c>
      <c r="T17" s="69">
        <f>$P$3</f>
        <v>1.5</v>
      </c>
      <c r="U17" s="70">
        <f>G17-C17</f>
        <v>0.012500000000000011</v>
      </c>
      <c r="V17" s="71">
        <f>G18-G17</f>
        <v>0</v>
      </c>
      <c r="W17" s="72">
        <v>1</v>
      </c>
      <c r="X17" s="73">
        <f>$P$3</f>
        <v>1.5</v>
      </c>
      <c r="Y17" s="74">
        <f>N17-J17</f>
        <v>0.012499999999999956</v>
      </c>
      <c r="Z17" s="74">
        <f>N18-N17</f>
        <v>0</v>
      </c>
    </row>
    <row r="18" spans="2:26" ht="11.25" customHeight="1">
      <c r="B18" s="6"/>
      <c r="C18" s="75">
        <f>D18+$D$13</f>
        <v>0.23125000000000004</v>
      </c>
      <c r="D18" s="75">
        <f>F18+$Q$13</f>
        <v>0.22569444444444448</v>
      </c>
      <c r="E18" s="75" t="s">
        <v>13</v>
      </c>
      <c r="F18" s="75">
        <f>G18+$K$13</f>
        <v>0.21736111111111114</v>
      </c>
      <c r="G18" s="75">
        <f>G17</f>
        <v>0.21527777777777782</v>
      </c>
      <c r="H18" s="59"/>
      <c r="I18" s="7"/>
      <c r="J18" s="75">
        <f>K18+$D$13</f>
        <v>0.6118055555555548</v>
      </c>
      <c r="K18" s="75">
        <f>M18+$Q$13</f>
        <v>0.6062499999999993</v>
      </c>
      <c r="L18" s="75" t="s">
        <v>13</v>
      </c>
      <c r="M18" s="75">
        <f>N18+$K$13</f>
        <v>0.597916666666666</v>
      </c>
      <c r="N18" s="76">
        <f>N17</f>
        <v>0.5958333333333327</v>
      </c>
      <c r="O18" s="67">
        <f>C19-C17</f>
        <v>0.03125</v>
      </c>
      <c r="P18" s="67"/>
      <c r="Q18" s="1">
        <f>C18-G18</f>
        <v>0.01597222222222222</v>
      </c>
      <c r="R18" s="1">
        <f>J18-N18</f>
        <v>0.015972222222222165</v>
      </c>
      <c r="S18" s="68"/>
      <c r="T18" s="77">
        <f>$P$4</f>
        <v>1.5</v>
      </c>
      <c r="U18" s="78">
        <f>C18-G18</f>
        <v>0.01597222222222222</v>
      </c>
      <c r="V18" s="79">
        <f>C19-C18</f>
        <v>0.002777777777777768</v>
      </c>
      <c r="W18" s="72"/>
      <c r="X18" s="80">
        <f>$P$4</f>
        <v>1.5</v>
      </c>
      <c r="Y18" s="47">
        <f>J18-N18</f>
        <v>0.015972222222222165</v>
      </c>
      <c r="Z18" s="47">
        <f>J19-J18</f>
        <v>0.002777777777777768</v>
      </c>
    </row>
    <row r="19" spans="1:26" ht="11.25" customHeight="1">
      <c r="A19" s="1">
        <f>C19-C18</f>
        <v>0.002777777777777768</v>
      </c>
      <c r="B19" s="81">
        <v>1</v>
      </c>
      <c r="C19" s="82">
        <f>C18+$B$13</f>
        <v>0.2340277777777778</v>
      </c>
      <c r="D19" s="83">
        <f>C19+$D$13</f>
        <v>0.23958333333333337</v>
      </c>
      <c r="E19" s="83">
        <f>D19+$S$13</f>
        <v>0.2444444444444445</v>
      </c>
      <c r="F19" s="83" t="s">
        <v>13</v>
      </c>
      <c r="G19" s="84">
        <f>E19+$K$13</f>
        <v>0.24652777777777782</v>
      </c>
      <c r="H19" s="7">
        <f>C19-C17</f>
        <v>0.03125</v>
      </c>
      <c r="I19" s="85">
        <v>1</v>
      </c>
      <c r="J19" s="82">
        <f>J18+$B$13</f>
        <v>0.6145833333333326</v>
      </c>
      <c r="K19" s="83">
        <f>J19+$D$13</f>
        <v>0.6201388888888881</v>
      </c>
      <c r="L19" s="83">
        <f>K19+$S$13</f>
        <v>0.6249999999999992</v>
      </c>
      <c r="M19" s="83" t="s">
        <v>13</v>
      </c>
      <c r="N19" s="86">
        <f>L19+$K$13</f>
        <v>0.6270833333333325</v>
      </c>
      <c r="O19" s="67"/>
      <c r="P19" s="82">
        <f>J19-J17</f>
        <v>0.03124999999999989</v>
      </c>
      <c r="Q19" s="1">
        <f>G19-C19</f>
        <v>0.012500000000000011</v>
      </c>
      <c r="R19" s="1">
        <f>N19-J19</f>
        <v>0.012499999999999956</v>
      </c>
      <c r="S19" s="87">
        <v>2</v>
      </c>
      <c r="T19" s="69">
        <f>$P$3</f>
        <v>1.5</v>
      </c>
      <c r="U19" s="70">
        <f>G19-C19</f>
        <v>0.012500000000000011</v>
      </c>
      <c r="V19" s="71">
        <f>G20-G19</f>
        <v>0</v>
      </c>
      <c r="W19" s="72">
        <v>2</v>
      </c>
      <c r="X19" s="73">
        <f>$P$3</f>
        <v>1.5</v>
      </c>
      <c r="Y19" s="74">
        <f>N19-J19</f>
        <v>0.012499999999999956</v>
      </c>
      <c r="Z19" s="74">
        <f>N20-N19</f>
        <v>0</v>
      </c>
    </row>
    <row r="20" spans="2:26" ht="11.25" customHeight="1">
      <c r="B20" s="88"/>
      <c r="C20" s="89">
        <f>D20+$D$13</f>
        <v>0.2625</v>
      </c>
      <c r="D20" s="89">
        <f>F20+$Q$13</f>
        <v>0.2569444444444445</v>
      </c>
      <c r="E20" s="89" t="s">
        <v>13</v>
      </c>
      <c r="F20" s="89">
        <f>G20+$K$13</f>
        <v>0.24861111111111114</v>
      </c>
      <c r="G20" s="82">
        <f>G19</f>
        <v>0.24652777777777782</v>
      </c>
      <c r="H20" s="7"/>
      <c r="I20" s="90"/>
      <c r="J20" s="89">
        <f>K20+$D$13</f>
        <v>0.6430555555555547</v>
      </c>
      <c r="K20" s="89">
        <f>M20+$Q$13</f>
        <v>0.6374999999999992</v>
      </c>
      <c r="L20" s="89" t="s">
        <v>13</v>
      </c>
      <c r="M20" s="89">
        <f>N20+$K$13</f>
        <v>0.6291666666666659</v>
      </c>
      <c r="N20" s="91">
        <f>N19</f>
        <v>0.6270833333333325</v>
      </c>
      <c r="O20" s="67">
        <f>C21-C19</f>
        <v>0.031249999999999972</v>
      </c>
      <c r="P20" s="67"/>
      <c r="Q20" s="1">
        <f>C20-G20</f>
        <v>0.015972222222222193</v>
      </c>
      <c r="R20" s="1">
        <f>J20-N20</f>
        <v>0.015972222222222165</v>
      </c>
      <c r="S20" s="87"/>
      <c r="T20" s="77">
        <f>$P$4</f>
        <v>1.5</v>
      </c>
      <c r="U20" s="78">
        <f>C20-G20</f>
        <v>0.015972222222222193</v>
      </c>
      <c r="V20" s="79">
        <f>C21-C20</f>
        <v>0.002777777777777768</v>
      </c>
      <c r="W20" s="72"/>
      <c r="X20" s="80">
        <f>$P$4</f>
        <v>1.5</v>
      </c>
      <c r="Y20" s="47">
        <f>J20-N20</f>
        <v>0.015972222222222165</v>
      </c>
      <c r="Z20" s="47">
        <f>J21-J20</f>
        <v>0.002777777777777768</v>
      </c>
    </row>
    <row r="21" spans="1:26" ht="11.25" customHeight="1">
      <c r="A21" s="1">
        <f>C21-C20</f>
        <v>0.002777777777777768</v>
      </c>
      <c r="B21" s="92">
        <v>2</v>
      </c>
      <c r="C21" s="64">
        <f>C20+$B$13</f>
        <v>0.2652777777777778</v>
      </c>
      <c r="D21" s="64">
        <f>C21+$D$13</f>
        <v>0.2708333333333333</v>
      </c>
      <c r="E21" s="64">
        <f>D21+$S$13</f>
        <v>0.2756944444444444</v>
      </c>
      <c r="F21" s="64" t="s">
        <v>13</v>
      </c>
      <c r="G21" s="64">
        <f>E21+$K$13</f>
        <v>0.27777777777777773</v>
      </c>
      <c r="H21" s="7">
        <f>C21-C19</f>
        <v>0.031249999999999972</v>
      </c>
      <c r="I21" s="93">
        <v>2</v>
      </c>
      <c r="J21" s="64">
        <f>J20+$B$13</f>
        <v>0.6458333333333325</v>
      </c>
      <c r="K21" s="64">
        <f>J21+$D$13</f>
        <v>0.651388888888888</v>
      </c>
      <c r="L21" s="64">
        <f>K21+$S$13</f>
        <v>0.6562499999999991</v>
      </c>
      <c r="M21" s="64" t="s">
        <v>13</v>
      </c>
      <c r="N21" s="66">
        <f>L21+$K$13</f>
        <v>0.6583333333333324</v>
      </c>
      <c r="O21" s="67"/>
      <c r="P21" s="82">
        <f>J21-J19</f>
        <v>0.03124999999999989</v>
      </c>
      <c r="Q21" s="1">
        <f>G21-C21</f>
        <v>0.012499999999999956</v>
      </c>
      <c r="R21" s="1">
        <f>N21-J21</f>
        <v>0.012499999999999956</v>
      </c>
      <c r="S21" s="94">
        <v>3</v>
      </c>
      <c r="T21" s="69">
        <f>$P$3</f>
        <v>1.5</v>
      </c>
      <c r="U21" s="70">
        <f>G21-C21</f>
        <v>0.012499999999999956</v>
      </c>
      <c r="V21" s="71">
        <f>G22-G21</f>
        <v>0</v>
      </c>
      <c r="W21" s="72">
        <v>3</v>
      </c>
      <c r="X21" s="73">
        <f>$P$3</f>
        <v>1.5</v>
      </c>
      <c r="Y21" s="74">
        <f>N21-J21</f>
        <v>0.012499999999999956</v>
      </c>
      <c r="Z21" s="74">
        <f>N22-N21</f>
        <v>0</v>
      </c>
    </row>
    <row r="22" spans="2:26" ht="11.25" customHeight="1">
      <c r="B22" s="92"/>
      <c r="C22" s="75">
        <f>D22+$D$13</f>
        <v>0.29374999999999996</v>
      </c>
      <c r="D22" s="75">
        <f>F22+$Q$13</f>
        <v>0.2881944444444444</v>
      </c>
      <c r="E22" s="75" t="s">
        <v>13</v>
      </c>
      <c r="F22" s="75">
        <f>G22+$K$13</f>
        <v>0.27986111111111106</v>
      </c>
      <c r="G22" s="75">
        <f>G21</f>
        <v>0.27777777777777773</v>
      </c>
      <c r="H22" s="7"/>
      <c r="I22" s="95"/>
      <c r="J22" s="75">
        <f>K22+$D$13</f>
        <v>0.6743055555555546</v>
      </c>
      <c r="K22" s="75">
        <f>M22+$Q$13</f>
        <v>0.6687499999999991</v>
      </c>
      <c r="L22" s="75" t="s">
        <v>13</v>
      </c>
      <c r="M22" s="75">
        <f>N22+$K$13</f>
        <v>0.6604166666666658</v>
      </c>
      <c r="N22" s="76">
        <f>N21</f>
        <v>0.6583333333333324</v>
      </c>
      <c r="O22" s="67">
        <f>C23-C21</f>
        <v>0.031249999999999944</v>
      </c>
      <c r="P22" s="67"/>
      <c r="Q22" s="1">
        <f>C22-G22</f>
        <v>0.01597222222222222</v>
      </c>
      <c r="R22" s="1">
        <f>J22-N22</f>
        <v>0.015972222222222165</v>
      </c>
      <c r="S22" s="94"/>
      <c r="T22" s="77">
        <f>$P$4</f>
        <v>1.5</v>
      </c>
      <c r="U22" s="78">
        <f>C22-G22</f>
        <v>0.01597222222222222</v>
      </c>
      <c r="V22" s="79">
        <f>C23-C22</f>
        <v>0.002777777777777768</v>
      </c>
      <c r="W22" s="72"/>
      <c r="X22" s="80">
        <f>$P$4</f>
        <v>1.5</v>
      </c>
      <c r="Y22" s="47">
        <f>J22-N22</f>
        <v>0.015972222222222165</v>
      </c>
      <c r="Z22" s="47">
        <f>J23-J22</f>
        <v>0.006249999999999978</v>
      </c>
    </row>
    <row r="23" spans="1:26" ht="11.25" customHeight="1">
      <c r="A23" s="1">
        <f>C23-C22</f>
        <v>0.002777777777777768</v>
      </c>
      <c r="B23" s="81">
        <v>3</v>
      </c>
      <c r="C23" s="82">
        <f>C22+$B$13</f>
        <v>0.2965277777777777</v>
      </c>
      <c r="D23" s="83">
        <f>C23+$D$13</f>
        <v>0.30208333333333326</v>
      </c>
      <c r="E23" s="83">
        <f>D23+$S$13</f>
        <v>0.30694444444444435</v>
      </c>
      <c r="F23" s="83" t="s">
        <v>13</v>
      </c>
      <c r="G23" s="84">
        <f>E23+$K$13</f>
        <v>0.3090277777777777</v>
      </c>
      <c r="H23" s="7">
        <f>C23-C21</f>
        <v>0.031249999999999944</v>
      </c>
      <c r="I23" s="85">
        <v>3</v>
      </c>
      <c r="J23" s="82">
        <f>J22+$C$13</f>
        <v>0.6805555555555546</v>
      </c>
      <c r="K23" s="83">
        <f>J23+$D$13</f>
        <v>0.6861111111111101</v>
      </c>
      <c r="L23" s="83">
        <f>K23+$S$13</f>
        <v>0.6909722222222212</v>
      </c>
      <c r="M23" s="83" t="s">
        <v>13</v>
      </c>
      <c r="N23" s="86">
        <f>L23+$K$13</f>
        <v>0.6930555555555545</v>
      </c>
      <c r="O23" s="67"/>
      <c r="P23" s="82">
        <f>J23-J21</f>
        <v>0.0347222222222221</v>
      </c>
      <c r="Q23" s="1">
        <f>G23-C23</f>
        <v>0.012499999999999956</v>
      </c>
      <c r="R23" s="1">
        <f>N23-J23</f>
        <v>0.012499999999999956</v>
      </c>
      <c r="S23" s="96">
        <v>4</v>
      </c>
      <c r="T23" s="69">
        <f>$P$3</f>
        <v>1.5</v>
      </c>
      <c r="U23" s="70">
        <f>G23-C23</f>
        <v>0.012499999999999956</v>
      </c>
      <c r="V23" s="71">
        <f>G24-G23</f>
        <v>0</v>
      </c>
      <c r="W23" s="72">
        <v>4</v>
      </c>
      <c r="X23" s="73">
        <f>$P$3</f>
        <v>1.5</v>
      </c>
      <c r="Y23" s="74">
        <f>N23-J23</f>
        <v>0.012499999999999956</v>
      </c>
      <c r="Z23" s="74">
        <f>N24-N23</f>
        <v>0</v>
      </c>
    </row>
    <row r="24" spans="2:26" ht="11.25" customHeight="1">
      <c r="B24" s="88"/>
      <c r="C24" s="89">
        <f>D24+$D$13</f>
        <v>0.3249999999999999</v>
      </c>
      <c r="D24" s="89">
        <f>F24+$Q$13</f>
        <v>0.31944444444444436</v>
      </c>
      <c r="E24" s="89" t="s">
        <v>13</v>
      </c>
      <c r="F24" s="89">
        <f>G24+$K$13</f>
        <v>0.311111111111111</v>
      </c>
      <c r="G24" s="82">
        <f>G23</f>
        <v>0.3090277777777777</v>
      </c>
      <c r="H24" s="7"/>
      <c r="I24" s="90"/>
      <c r="J24" s="89">
        <f>K24+$D$13</f>
        <v>0.7090277777777767</v>
      </c>
      <c r="K24" s="89">
        <f>M24+$Q$13</f>
        <v>0.7034722222222212</v>
      </c>
      <c r="L24" s="89" t="s">
        <v>13</v>
      </c>
      <c r="M24" s="89">
        <f>N24+$K$13</f>
        <v>0.6951388888888879</v>
      </c>
      <c r="N24" s="91">
        <f>N23</f>
        <v>0.6930555555555545</v>
      </c>
      <c r="O24" s="67">
        <f>C25-C23</f>
        <v>0.031249999999999944</v>
      </c>
      <c r="P24" s="67"/>
      <c r="Q24" s="1">
        <f>C24-G24</f>
        <v>0.01597222222222222</v>
      </c>
      <c r="R24" s="1">
        <f>J24-N24</f>
        <v>0.015972222222222165</v>
      </c>
      <c r="S24" s="96"/>
      <c r="T24" s="77">
        <f>$P$4</f>
        <v>1.5</v>
      </c>
      <c r="U24" s="78">
        <f>C24-G24</f>
        <v>0.01597222222222222</v>
      </c>
      <c r="V24" s="79">
        <f>C25-C24</f>
        <v>0.002777777777777768</v>
      </c>
      <c r="W24" s="72"/>
      <c r="X24" s="80">
        <f>$P$4</f>
        <v>1.5</v>
      </c>
      <c r="Y24" s="47">
        <f>J24-N24</f>
        <v>0.015972222222222165</v>
      </c>
      <c r="Z24" s="47">
        <f>J25-J24</f>
        <v>0.013194444444444398</v>
      </c>
    </row>
    <row r="25" spans="1:26" ht="11.25" customHeight="1">
      <c r="A25" s="1">
        <f>C25-C24</f>
        <v>0.002777777777777768</v>
      </c>
      <c r="B25" s="92">
        <v>4</v>
      </c>
      <c r="C25" s="64">
        <f>C24+$B$13</f>
        <v>0.32777777777777767</v>
      </c>
      <c r="D25" s="64">
        <f>C25+$D$13</f>
        <v>0.3333333333333332</v>
      </c>
      <c r="E25" s="64">
        <f>D25+$S$13</f>
        <v>0.3381944444444443</v>
      </c>
      <c r="F25" s="64" t="s">
        <v>13</v>
      </c>
      <c r="G25" s="64">
        <f>E25+$K$13</f>
        <v>0.3402777777777776</v>
      </c>
      <c r="H25" s="7">
        <f>C25-C23</f>
        <v>0.031249999999999944</v>
      </c>
      <c r="I25" s="93">
        <v>4</v>
      </c>
      <c r="J25" s="64">
        <f>J24+$R$13</f>
        <v>0.7222222222222211</v>
      </c>
      <c r="K25" s="64">
        <f>J25+$D$13</f>
        <v>0.7277777777777766</v>
      </c>
      <c r="L25" s="64">
        <f>K25+$S$13</f>
        <v>0.7326388888888877</v>
      </c>
      <c r="M25" s="64" t="s">
        <v>13</v>
      </c>
      <c r="N25" s="66">
        <f>L25+$K$13</f>
        <v>0.734722222222221</v>
      </c>
      <c r="O25" s="67"/>
      <c r="P25" s="82">
        <f>J25-J23</f>
        <v>0.04166666666666652</v>
      </c>
      <c r="Q25" s="1">
        <f>G25-C25</f>
        <v>0.012499999999999956</v>
      </c>
      <c r="R25" s="1">
        <f>N25-J25</f>
        <v>0.012499999999999956</v>
      </c>
      <c r="S25" s="94">
        <v>5</v>
      </c>
      <c r="T25" s="69">
        <f>$P$3</f>
        <v>1.5</v>
      </c>
      <c r="U25" s="70">
        <f>G25-C25</f>
        <v>0.012499999999999956</v>
      </c>
      <c r="V25" s="71">
        <f>G26-G25</f>
        <v>0</v>
      </c>
      <c r="W25" s="72">
        <v>5</v>
      </c>
      <c r="X25" s="73">
        <f>$P$3</f>
        <v>1.5</v>
      </c>
      <c r="Y25" s="74">
        <f>N25-J25</f>
        <v>0.012499999999999956</v>
      </c>
      <c r="Z25" s="74">
        <f>N26-N25</f>
        <v>0</v>
      </c>
    </row>
    <row r="26" spans="2:26" ht="11.25" customHeight="1">
      <c r="B26" s="92"/>
      <c r="C26" s="75">
        <f>D26+$D$13</f>
        <v>0.35624999999999984</v>
      </c>
      <c r="D26" s="75">
        <f>F26+$Q$13</f>
        <v>0.3506944444444443</v>
      </c>
      <c r="E26" s="75" t="s">
        <v>13</v>
      </c>
      <c r="F26" s="75">
        <f>G26+$K$13</f>
        <v>0.34236111111111095</v>
      </c>
      <c r="G26" s="75">
        <f>G25</f>
        <v>0.3402777777777776</v>
      </c>
      <c r="H26" s="7"/>
      <c r="I26" s="95"/>
      <c r="J26" s="75">
        <f>K26+$D$13</f>
        <v>0.7506944444444432</v>
      </c>
      <c r="K26" s="75">
        <f>M26+$Q$13</f>
        <v>0.7451388888888877</v>
      </c>
      <c r="L26" s="75" t="s">
        <v>13</v>
      </c>
      <c r="M26" s="75">
        <f>N26+$K$13</f>
        <v>0.7368055555555544</v>
      </c>
      <c r="N26" s="76">
        <f>N25</f>
        <v>0.734722222222221</v>
      </c>
      <c r="O26" s="67">
        <f>C27-C25</f>
        <v>0.031249999999999944</v>
      </c>
      <c r="P26" s="67"/>
      <c r="Q26" s="1">
        <f>C26-G26</f>
        <v>0.01597222222222222</v>
      </c>
      <c r="R26" s="1">
        <f>J26-N26</f>
        <v>0.015972222222222165</v>
      </c>
      <c r="S26" s="94"/>
      <c r="T26" s="77">
        <f>$P$4</f>
        <v>1.5</v>
      </c>
      <c r="U26" s="78">
        <f>C26-G26</f>
        <v>0.01597222222222222</v>
      </c>
      <c r="V26" s="79">
        <f>C27-C26</f>
        <v>0.002777777777777768</v>
      </c>
      <c r="W26" s="72"/>
      <c r="X26" s="80">
        <f>$P$4</f>
        <v>1.5</v>
      </c>
      <c r="Y26" s="47">
        <f>J26-N26</f>
        <v>0.015972222222222165</v>
      </c>
      <c r="Z26" s="47">
        <f>J27-J26</f>
        <v>0.013194444444444398</v>
      </c>
    </row>
    <row r="27" spans="1:26" ht="11.25" customHeight="1">
      <c r="A27" s="1">
        <f>C27-C26</f>
        <v>0.002777777777777768</v>
      </c>
      <c r="B27" s="81">
        <v>5</v>
      </c>
      <c r="C27" s="82">
        <f>C26+$B$13</f>
        <v>0.3590277777777776</v>
      </c>
      <c r="D27" s="83">
        <f>C27+$D$13</f>
        <v>0.36458333333333315</v>
      </c>
      <c r="E27" s="83">
        <f>D27+$S$13</f>
        <v>0.36944444444444424</v>
      </c>
      <c r="F27" s="83" t="s">
        <v>13</v>
      </c>
      <c r="G27" s="84">
        <f>E27+$K$13</f>
        <v>0.37152777777777757</v>
      </c>
      <c r="H27" s="7">
        <f>C27-C25</f>
        <v>0.031249999999999944</v>
      </c>
      <c r="I27" s="85">
        <v>5</v>
      </c>
      <c r="J27" s="97">
        <f>J26+$R$13</f>
        <v>0.7638888888888876</v>
      </c>
      <c r="K27" s="83">
        <f>J27+$D$13</f>
        <v>0.7694444444444432</v>
      </c>
      <c r="L27" s="83">
        <f>K27+$S$13</f>
        <v>0.7743055555555542</v>
      </c>
      <c r="M27" s="83" t="s">
        <v>13</v>
      </c>
      <c r="N27" s="86">
        <f>L27+$K$13</f>
        <v>0.7763888888888876</v>
      </c>
      <c r="O27" s="67"/>
      <c r="P27" s="82">
        <f>J27-J25</f>
        <v>0.04166666666666652</v>
      </c>
      <c r="Q27" s="1">
        <f>G27-C27</f>
        <v>0.012499999999999956</v>
      </c>
      <c r="R27" s="1">
        <f>N27-J27</f>
        <v>0.012499999999999956</v>
      </c>
      <c r="S27" s="96">
        <v>6</v>
      </c>
      <c r="T27" s="69">
        <f>$P$3</f>
        <v>1.5</v>
      </c>
      <c r="U27" s="70">
        <f>G27-C27</f>
        <v>0.012499999999999956</v>
      </c>
      <c r="V27" s="71">
        <f>G28-G27</f>
        <v>0</v>
      </c>
      <c r="W27" s="72">
        <v>6</v>
      </c>
      <c r="X27" s="73">
        <f>$P$3</f>
        <v>1.5</v>
      </c>
      <c r="Y27" s="74">
        <f>N27-J27</f>
        <v>0.012499999999999956</v>
      </c>
      <c r="Z27" s="74">
        <f>N28-N27</f>
        <v>0</v>
      </c>
    </row>
    <row r="28" spans="2:26" ht="11.25" customHeight="1">
      <c r="B28" s="88"/>
      <c r="C28" s="89">
        <f>D28+$D$13</f>
        <v>0.3874999999999998</v>
      </c>
      <c r="D28" s="89">
        <f>F28+$Q$13</f>
        <v>0.38194444444444425</v>
      </c>
      <c r="E28" s="89" t="s">
        <v>13</v>
      </c>
      <c r="F28" s="89">
        <f>G28+$K$13</f>
        <v>0.3736111111111109</v>
      </c>
      <c r="G28" s="82">
        <f>G27</f>
        <v>0.37152777777777757</v>
      </c>
      <c r="H28" s="7"/>
      <c r="I28" s="90"/>
      <c r="J28" s="89">
        <f>K28+$D$13</f>
        <v>0.7923611111111097</v>
      </c>
      <c r="K28" s="89">
        <f>M28+$Q$13</f>
        <v>0.7868055555555542</v>
      </c>
      <c r="L28" s="89" t="s">
        <v>13</v>
      </c>
      <c r="M28" s="89">
        <f>N28+$K$13</f>
        <v>0.7784722222222209</v>
      </c>
      <c r="N28" s="91">
        <f>N27</f>
        <v>0.7763888888888876</v>
      </c>
      <c r="O28" s="67">
        <f>C29-C27</f>
        <v>0.031249999999999944</v>
      </c>
      <c r="P28" s="67"/>
      <c r="Q28" s="1">
        <f>C28-G28</f>
        <v>0.01597222222222222</v>
      </c>
      <c r="R28" s="1">
        <f>J28-N28</f>
        <v>0.015972222222222165</v>
      </c>
      <c r="S28" s="96"/>
      <c r="T28" s="77">
        <f>$P$4</f>
        <v>1.5</v>
      </c>
      <c r="U28" s="78">
        <f>C28-G28</f>
        <v>0.01597222222222222</v>
      </c>
      <c r="V28" s="79">
        <f>C29-C28</f>
        <v>0.002777777777777768</v>
      </c>
      <c r="W28" s="72"/>
      <c r="X28" s="80">
        <f>$P$4</f>
        <v>1.5</v>
      </c>
      <c r="Y28" s="47">
        <f>J28-N28</f>
        <v>0.015972222222222165</v>
      </c>
      <c r="Z28" s="47">
        <f>J29-J28</f>
        <v>0.016666666666666607</v>
      </c>
    </row>
    <row r="29" spans="1:26" ht="11.25" customHeight="1">
      <c r="A29" s="1">
        <f>C29-C28</f>
        <v>0.002777777777777768</v>
      </c>
      <c r="B29" s="92">
        <v>6</v>
      </c>
      <c r="C29" s="64">
        <f>C28+$B$13</f>
        <v>0.39027777777777756</v>
      </c>
      <c r="D29" s="64">
        <f>C29+$D$13</f>
        <v>0.3958333333333331</v>
      </c>
      <c r="E29" s="64">
        <f>D29+$S$13</f>
        <v>0.4006944444444442</v>
      </c>
      <c r="F29" s="64" t="s">
        <v>13</v>
      </c>
      <c r="G29" s="64">
        <f>E29+$K$13</f>
        <v>0.4027777777777775</v>
      </c>
      <c r="H29" s="7">
        <f>C29-C27</f>
        <v>0.031249999999999944</v>
      </c>
      <c r="I29" s="93">
        <v>6</v>
      </c>
      <c r="J29" s="64">
        <f>J28+$R$13+J13</f>
        <v>0.8090277777777763</v>
      </c>
      <c r="K29" s="64">
        <f>J29+$D$13</f>
        <v>0.8145833333333319</v>
      </c>
      <c r="L29" s="64">
        <f>K29+$S$13</f>
        <v>0.819444444444443</v>
      </c>
      <c r="M29" s="64" t="s">
        <v>13</v>
      </c>
      <c r="N29" s="66">
        <f>L29+$K$13</f>
        <v>0.8215277777777763</v>
      </c>
      <c r="O29" s="67"/>
      <c r="P29" s="82">
        <f>J29-J27</f>
        <v>0.04513888888888873</v>
      </c>
      <c r="Q29" s="1">
        <f>G29-C29</f>
        <v>0.012499999999999956</v>
      </c>
      <c r="R29" s="1">
        <f>N29-J29</f>
        <v>0.012499999999999956</v>
      </c>
      <c r="S29" s="94">
        <v>7</v>
      </c>
      <c r="T29" s="69">
        <f>$P$3</f>
        <v>1.5</v>
      </c>
      <c r="U29" s="70">
        <f>G29-C29</f>
        <v>0.012499999999999956</v>
      </c>
      <c r="V29" s="71">
        <f>G30-G29</f>
        <v>0</v>
      </c>
      <c r="W29" s="72">
        <v>7</v>
      </c>
      <c r="X29" s="73">
        <f>$P$3</f>
        <v>1.5</v>
      </c>
      <c r="Y29" s="74">
        <f>N29-J29</f>
        <v>0.012499999999999956</v>
      </c>
      <c r="Z29" s="74">
        <f>N30-N29</f>
        <v>0</v>
      </c>
    </row>
    <row r="30" spans="2:26" ht="11.25" customHeight="1">
      <c r="B30" s="92"/>
      <c r="C30" s="75">
        <f>D30+$D$13</f>
        <v>0.41874999999999973</v>
      </c>
      <c r="D30" s="75">
        <f>F30+$Q$13</f>
        <v>0.4131944444444442</v>
      </c>
      <c r="E30" s="75" t="s">
        <v>13</v>
      </c>
      <c r="F30" s="75">
        <f>G30+$K$13</f>
        <v>0.40486111111111084</v>
      </c>
      <c r="G30" s="75">
        <f>G29</f>
        <v>0.4027777777777775</v>
      </c>
      <c r="H30" s="7"/>
      <c r="I30" s="95"/>
      <c r="J30" s="75">
        <f>K30+$D$13</f>
        <v>0.8374999999999985</v>
      </c>
      <c r="K30" s="75">
        <f>M30+$Q$13</f>
        <v>0.8319444444444429</v>
      </c>
      <c r="L30" s="75" t="s">
        <v>13</v>
      </c>
      <c r="M30" s="75">
        <f>N30+$K$13</f>
        <v>0.8236111111111096</v>
      </c>
      <c r="N30" s="76">
        <f>N29</f>
        <v>0.8215277777777763</v>
      </c>
      <c r="O30" s="67">
        <f>C31-C29</f>
        <v>0.040277777777777746</v>
      </c>
      <c r="P30" s="67"/>
      <c r="Q30" s="1">
        <f>C30-G30</f>
        <v>0.01597222222222222</v>
      </c>
      <c r="R30" s="1">
        <f>J30-N30</f>
        <v>0.015972222222222165</v>
      </c>
      <c r="S30" s="94"/>
      <c r="T30" s="77">
        <f>$P$4</f>
        <v>1.5</v>
      </c>
      <c r="U30" s="78">
        <f>C30-G30</f>
        <v>0.01597222222222222</v>
      </c>
      <c r="V30" s="79">
        <f>C31-C30</f>
        <v>0.011805555555555569</v>
      </c>
      <c r="W30" s="72"/>
      <c r="X30" s="80">
        <f>$P$4</f>
        <v>1.5</v>
      </c>
      <c r="Y30" s="47">
        <f>J30-N30</f>
        <v>0.015972222222222165</v>
      </c>
      <c r="Z30" s="47">
        <f>J31-J30</f>
        <v>0.013194444444444398</v>
      </c>
    </row>
    <row r="31" spans="1:26" ht="11.25" customHeight="1">
      <c r="A31" s="1">
        <f>C31-C30</f>
        <v>0.011805555555555569</v>
      </c>
      <c r="B31" s="81">
        <v>7</v>
      </c>
      <c r="C31" s="97">
        <f>C30+$B$13+T13</f>
        <v>0.4305555555555553</v>
      </c>
      <c r="D31" s="83">
        <f>C31+$D$13</f>
        <v>0.43611111111111084</v>
      </c>
      <c r="E31" s="83">
        <f>D31+$S$13</f>
        <v>0.44097222222222193</v>
      </c>
      <c r="F31" s="83" t="s">
        <v>13</v>
      </c>
      <c r="G31" s="84">
        <f>E31+$K$13</f>
        <v>0.44305555555555526</v>
      </c>
      <c r="H31" s="7">
        <f>C31-C29</f>
        <v>0.040277777777777746</v>
      </c>
      <c r="I31" s="85">
        <v>7</v>
      </c>
      <c r="J31" s="82">
        <f>J30+$R$13</f>
        <v>0.8506944444444429</v>
      </c>
      <c r="K31" s="83">
        <f>J31+$D$13</f>
        <v>0.8562499999999984</v>
      </c>
      <c r="L31" s="83">
        <f>K31+$S$13</f>
        <v>0.8611111111111095</v>
      </c>
      <c r="M31" s="83" t="s">
        <v>13</v>
      </c>
      <c r="N31" s="86">
        <f>L31+$K$13</f>
        <v>0.8631944444444428</v>
      </c>
      <c r="O31" s="67"/>
      <c r="P31" s="82">
        <f>J31-J29</f>
        <v>0.04166666666666652</v>
      </c>
      <c r="Q31" s="1">
        <f>G31-C31</f>
        <v>0.012499999999999956</v>
      </c>
      <c r="R31" s="1">
        <f>N31-J31</f>
        <v>0.012499999999999956</v>
      </c>
      <c r="S31" s="96">
        <v>8</v>
      </c>
      <c r="T31" s="69">
        <f>$P$3</f>
        <v>1.5</v>
      </c>
      <c r="U31" s="70">
        <f>G31-C31</f>
        <v>0.012499999999999956</v>
      </c>
      <c r="V31" s="71">
        <f>G32-G31</f>
        <v>0</v>
      </c>
      <c r="W31" s="72">
        <v>8</v>
      </c>
      <c r="X31" s="73">
        <f>$P$3</f>
        <v>1.5</v>
      </c>
      <c r="Y31" s="74">
        <f>N31-J31</f>
        <v>0.012499999999999956</v>
      </c>
      <c r="Z31" s="74">
        <f>N32-N31</f>
        <v>0</v>
      </c>
    </row>
    <row r="32" spans="2:26" ht="11.25" customHeight="1">
      <c r="B32" s="88"/>
      <c r="C32" s="89">
        <f>D32+$D$13</f>
        <v>0.4590277777777775</v>
      </c>
      <c r="D32" s="89">
        <f>F32+$Q$13</f>
        <v>0.45347222222222194</v>
      </c>
      <c r="E32" s="89" t="s">
        <v>13</v>
      </c>
      <c r="F32" s="89">
        <f>G32+$K$13</f>
        <v>0.4451388888888886</v>
      </c>
      <c r="G32" s="82">
        <f>G31</f>
        <v>0.44305555555555526</v>
      </c>
      <c r="H32" s="7"/>
      <c r="I32" s="90"/>
      <c r="J32" s="89">
        <f>K32+$D$13</f>
        <v>0.879166666666665</v>
      </c>
      <c r="K32" s="89">
        <f>M32+$Q$13</f>
        <v>0.8736111111111095</v>
      </c>
      <c r="L32" s="89" t="s">
        <v>13</v>
      </c>
      <c r="M32" s="89">
        <f>N32+$K$13</f>
        <v>0.8652777777777761</v>
      </c>
      <c r="N32" s="91">
        <f>N31</f>
        <v>0.8631944444444428</v>
      </c>
      <c r="O32" s="67">
        <f>C33-C31</f>
        <v>0.04166666666666663</v>
      </c>
      <c r="P32" s="67"/>
      <c r="Q32" s="1">
        <f>C32-G32</f>
        <v>0.01597222222222222</v>
      </c>
      <c r="R32" s="1">
        <f>J32-N32</f>
        <v>0.015972222222222165</v>
      </c>
      <c r="S32" s="96"/>
      <c r="T32" s="77">
        <f>$P$4</f>
        <v>1.5</v>
      </c>
      <c r="U32" s="78">
        <f>C32-G32</f>
        <v>0.01597222222222222</v>
      </c>
      <c r="V32" s="79">
        <f>C33-C32</f>
        <v>0.013194444444444453</v>
      </c>
      <c r="W32" s="72"/>
      <c r="X32" s="80">
        <f>$P$4</f>
        <v>1.5</v>
      </c>
      <c r="Y32" s="47">
        <f>J32-N32</f>
        <v>0.015972222222222165</v>
      </c>
      <c r="Z32" s="47">
        <f>J33-J32</f>
        <v>0.013194444444444398</v>
      </c>
    </row>
    <row r="33" spans="1:26" ht="11.25" customHeight="1">
      <c r="A33" s="1">
        <f>C33-C32</f>
        <v>0.013194444444444453</v>
      </c>
      <c r="B33" s="92">
        <v>8</v>
      </c>
      <c r="C33" s="64">
        <f>C32+$R$13</f>
        <v>0.47222222222222193</v>
      </c>
      <c r="D33" s="64">
        <f>C33+$D$13</f>
        <v>0.47777777777777747</v>
      </c>
      <c r="E33" s="64">
        <f>D33+$S$13</f>
        <v>0.48263888888888856</v>
      </c>
      <c r="F33" s="64" t="s">
        <v>13</v>
      </c>
      <c r="G33" s="64">
        <f>E33+$K$13</f>
        <v>0.4847222222222219</v>
      </c>
      <c r="H33" s="7">
        <f>C33-C31</f>
        <v>0.04166666666666663</v>
      </c>
      <c r="I33" s="93">
        <v>8</v>
      </c>
      <c r="J33" s="64">
        <f>J32+$R$13</f>
        <v>0.8923611111111094</v>
      </c>
      <c r="K33" s="64">
        <f>J33+$D$13</f>
        <v>0.8979166666666649</v>
      </c>
      <c r="L33" s="64">
        <f>K33+$S$13</f>
        <v>0.902777777777776</v>
      </c>
      <c r="M33" s="64" t="s">
        <v>13</v>
      </c>
      <c r="N33" s="66">
        <f>L33+$K$13</f>
        <v>0.9048611111111093</v>
      </c>
      <c r="O33" s="67"/>
      <c r="P33" s="82">
        <f>J33-J31</f>
        <v>0.04166666666666652</v>
      </c>
      <c r="Q33" s="1">
        <f>G33-C33</f>
        <v>0.012499999999999956</v>
      </c>
      <c r="R33" s="1">
        <f>N33-J33</f>
        <v>0.012499999999999956</v>
      </c>
      <c r="S33" s="94">
        <v>9</v>
      </c>
      <c r="T33" s="69">
        <f>$P$3</f>
        <v>1.5</v>
      </c>
      <c r="U33" s="70">
        <f>G33-C33</f>
        <v>0.012499999999999956</v>
      </c>
      <c r="V33" s="71">
        <f>G34-G33</f>
        <v>0</v>
      </c>
      <c r="W33" s="72">
        <v>9</v>
      </c>
      <c r="X33" s="73">
        <f>$P$3</f>
        <v>1.5</v>
      </c>
      <c r="Y33" s="74">
        <f>N33-J33</f>
        <v>0.012499999999999956</v>
      </c>
      <c r="Z33" s="74">
        <f>N34-N33</f>
        <v>0</v>
      </c>
    </row>
    <row r="34" spans="2:26" ht="11.25" customHeight="1">
      <c r="B34" s="92"/>
      <c r="C34" s="75">
        <f>D34+$D$13</f>
        <v>0.5006944444444441</v>
      </c>
      <c r="D34" s="75">
        <f>F34+$Q$13</f>
        <v>0.4951388888888886</v>
      </c>
      <c r="E34" s="75" t="s">
        <v>13</v>
      </c>
      <c r="F34" s="75">
        <f>G34+$K$13</f>
        <v>0.4868055555555552</v>
      </c>
      <c r="G34" s="75">
        <f>G33</f>
        <v>0.4847222222222219</v>
      </c>
      <c r="H34" s="7"/>
      <c r="I34" s="95"/>
      <c r="J34" s="75">
        <f>K34+$D$13</f>
        <v>0.9208333333333315</v>
      </c>
      <c r="K34" s="75">
        <f>M34+$Q$13</f>
        <v>0.915277777777776</v>
      </c>
      <c r="L34" s="75" t="s">
        <v>13</v>
      </c>
      <c r="M34" s="75">
        <f>N34+$K$13</f>
        <v>0.9069444444444427</v>
      </c>
      <c r="N34" s="76">
        <f>N33</f>
        <v>0.9048611111111093</v>
      </c>
      <c r="O34" s="67">
        <f>C35-C33</f>
        <v>0.041666666666666574</v>
      </c>
      <c r="P34" s="67"/>
      <c r="Q34" s="1">
        <f>C34-G34</f>
        <v>0.01597222222222222</v>
      </c>
      <c r="R34" s="1">
        <f>J34-N34</f>
        <v>0.015972222222222165</v>
      </c>
      <c r="S34" s="94"/>
      <c r="T34" s="77">
        <f>$P$4</f>
        <v>1.5</v>
      </c>
      <c r="U34" s="78">
        <f>C34-G34</f>
        <v>0.01597222222222222</v>
      </c>
      <c r="V34" s="79">
        <f>C35-C34</f>
        <v>0.013194444444444398</v>
      </c>
      <c r="W34" s="72"/>
      <c r="X34" s="80">
        <f>$P$4</f>
        <v>1.5</v>
      </c>
      <c r="Y34" s="47">
        <f>J34-N34</f>
        <v>0.015972222222222165</v>
      </c>
      <c r="Z34" s="47">
        <f>J35-J34</f>
        <v>0.013194444444444398</v>
      </c>
    </row>
    <row r="35" spans="1:26" ht="11.25" customHeight="1">
      <c r="A35" s="1">
        <f>C35-C34</f>
        <v>0.013194444444444398</v>
      </c>
      <c r="B35" s="81">
        <v>9</v>
      </c>
      <c r="C35" s="82">
        <f>C34+$R$13</f>
        <v>0.5138888888888885</v>
      </c>
      <c r="D35" s="83">
        <f>C35+$D$13</f>
        <v>0.519444444444444</v>
      </c>
      <c r="E35" s="83">
        <f>D35+$S$13</f>
        <v>0.5243055555555551</v>
      </c>
      <c r="F35" s="83" t="s">
        <v>13</v>
      </c>
      <c r="G35" s="84">
        <f>E35+$K$13</f>
        <v>0.5263888888888885</v>
      </c>
      <c r="H35" s="7">
        <f>C35-C33</f>
        <v>0.041666666666666574</v>
      </c>
      <c r="I35" s="85">
        <v>9</v>
      </c>
      <c r="J35" s="82">
        <f>J34+$R$13</f>
        <v>0.9340277777777759</v>
      </c>
      <c r="K35" s="83">
        <f>J35+$D$13</f>
        <v>0.9395833333333314</v>
      </c>
      <c r="L35" s="83">
        <f>K35+$S$13</f>
        <v>0.9444444444444425</v>
      </c>
      <c r="M35" s="83" t="s">
        <v>13</v>
      </c>
      <c r="N35" s="86">
        <f>L35+$K$13</f>
        <v>0.9465277777777759</v>
      </c>
      <c r="O35" s="67"/>
      <c r="P35" s="82">
        <f>J35-J33</f>
        <v>0.04166666666666652</v>
      </c>
      <c r="Q35" s="1">
        <f>G35-C35</f>
        <v>0.012499999999999956</v>
      </c>
      <c r="R35" s="1">
        <f>N35-J35</f>
        <v>0.012499999999999956</v>
      </c>
      <c r="S35" s="96">
        <v>10</v>
      </c>
      <c r="T35" s="69">
        <f>$P$3</f>
        <v>1.5</v>
      </c>
      <c r="U35" s="70">
        <f>G35-C35</f>
        <v>0.012499999999999956</v>
      </c>
      <c r="V35" s="71">
        <f>G36-G35</f>
        <v>0</v>
      </c>
      <c r="W35" s="72">
        <v>10</v>
      </c>
      <c r="X35" s="73">
        <f>$P$3</f>
        <v>1.5</v>
      </c>
      <c r="Y35" s="74">
        <f>N35-J35</f>
        <v>0.012499999999999956</v>
      </c>
      <c r="Z35" s="74">
        <f>N36-N35</f>
        <v>0</v>
      </c>
    </row>
    <row r="36" spans="2:26" ht="11.25" customHeight="1">
      <c r="B36" s="88"/>
      <c r="C36" s="89">
        <f>D36+$D$13</f>
        <v>0.5423611111111106</v>
      </c>
      <c r="D36" s="89">
        <f>F36+$Q$13</f>
        <v>0.5368055555555551</v>
      </c>
      <c r="E36" s="89" t="s">
        <v>13</v>
      </c>
      <c r="F36" s="89">
        <f>G36+$K$13</f>
        <v>0.5284722222222218</v>
      </c>
      <c r="G36" s="82">
        <f>G35</f>
        <v>0.5263888888888885</v>
      </c>
      <c r="H36" s="7"/>
      <c r="I36" s="90"/>
      <c r="J36" s="89">
        <f>K36+$D$13</f>
        <v>0.962499999999998</v>
      </c>
      <c r="K36" s="89">
        <f>M36+$Q$13</f>
        <v>0.9569444444444425</v>
      </c>
      <c r="L36" s="89" t="s">
        <v>13</v>
      </c>
      <c r="M36" s="89">
        <f>N36+$K$13</f>
        <v>0.9486111111111092</v>
      </c>
      <c r="N36" s="91">
        <f>N35</f>
        <v>0.9465277777777759</v>
      </c>
      <c r="O36" s="67">
        <f>C37-C35</f>
        <v>0.036805555555555425</v>
      </c>
      <c r="P36" s="67"/>
      <c r="Q36" s="1">
        <f>C36-G36</f>
        <v>0.015972222222222165</v>
      </c>
      <c r="R36" s="1">
        <f>J36-N36</f>
        <v>0.015972222222222165</v>
      </c>
      <c r="S36" s="96"/>
      <c r="T36" s="77">
        <f>$P$4</f>
        <v>1.5</v>
      </c>
      <c r="U36" s="78">
        <f>C36-G36</f>
        <v>0.015972222222222165</v>
      </c>
      <c r="V36" s="79">
        <f>C37-C36</f>
        <v>0.008333333333333304</v>
      </c>
      <c r="W36" s="72"/>
      <c r="X36" s="80">
        <f>$P$4</f>
        <v>1.5</v>
      </c>
      <c r="Y36" s="47">
        <f>J36-N36</f>
        <v>0.015972222222222165</v>
      </c>
      <c r="Z36" s="47">
        <f>J37-J36</f>
        <v>0.002777777777777768</v>
      </c>
    </row>
    <row r="37" spans="1:26" ht="11.25" customHeight="1">
      <c r="A37" s="1">
        <f>C37-C36</f>
        <v>0.008333333333333304</v>
      </c>
      <c r="B37" s="92">
        <v>10</v>
      </c>
      <c r="C37" s="64">
        <f>C36+$Q$13</f>
        <v>0.5506944444444439</v>
      </c>
      <c r="D37" s="64">
        <f>C37+$D$13</f>
        <v>0.5562499999999995</v>
      </c>
      <c r="E37" s="64">
        <f>D37+$S$13</f>
        <v>0.5611111111111106</v>
      </c>
      <c r="F37" s="64" t="s">
        <v>13</v>
      </c>
      <c r="G37" s="64">
        <f>E37+$K$13</f>
        <v>0.5631944444444439</v>
      </c>
      <c r="H37" s="7">
        <f>C37-C35</f>
        <v>0.036805555555555425</v>
      </c>
      <c r="I37" s="93">
        <v>10</v>
      </c>
      <c r="J37" s="64">
        <f>J36+$B$13</f>
        <v>0.9652777777777758</v>
      </c>
      <c r="K37" s="64">
        <f>J37+$D$13</f>
        <v>0.9708333333333313</v>
      </c>
      <c r="L37" s="64">
        <f>K37+$S$13</f>
        <v>0.9756944444444424</v>
      </c>
      <c r="M37" s="64" t="s">
        <v>13</v>
      </c>
      <c r="N37" s="66">
        <f>L37+$K$13</f>
        <v>0.9777777777777757</v>
      </c>
      <c r="O37" s="67"/>
      <c r="P37" s="82">
        <f>J37-J35</f>
        <v>0.03124999999999989</v>
      </c>
      <c r="Q37" s="1">
        <f>G37-C37</f>
        <v>0.012499999999999956</v>
      </c>
      <c r="R37" s="1">
        <f>N37-J37</f>
        <v>0.012499999999999956</v>
      </c>
      <c r="S37" s="94">
        <v>11</v>
      </c>
      <c r="T37" s="69">
        <f>$P$3</f>
        <v>1.5</v>
      </c>
      <c r="U37" s="70">
        <f>G37-C37</f>
        <v>0.012499999999999956</v>
      </c>
      <c r="V37" s="71">
        <f>G38-G37</f>
        <v>0</v>
      </c>
      <c r="W37" s="72">
        <v>11</v>
      </c>
      <c r="X37" s="73">
        <f>$P$3</f>
        <v>1.5</v>
      </c>
      <c r="Y37" s="74">
        <f>N37-J37</f>
        <v>0.012499999999999956</v>
      </c>
      <c r="Z37" s="74">
        <f>N38-N37</f>
        <v>0</v>
      </c>
    </row>
    <row r="38" spans="2:26" ht="11.25" customHeight="1">
      <c r="B38" s="92"/>
      <c r="C38" s="75">
        <f>D38+$D$13</f>
        <v>0.5749999999999994</v>
      </c>
      <c r="D38" s="75">
        <f>D37+$R$13</f>
        <v>0.5694444444444439</v>
      </c>
      <c r="E38" s="75" t="s">
        <v>13</v>
      </c>
      <c r="F38" s="75">
        <f>G38+$K$13</f>
        <v>0.5652777777777772</v>
      </c>
      <c r="G38" s="75">
        <f>G37</f>
        <v>0.5631944444444439</v>
      </c>
      <c r="H38" s="7"/>
      <c r="I38" s="95"/>
      <c r="J38" s="75">
        <f>K38+$D$13</f>
        <v>0.9937499999999979</v>
      </c>
      <c r="K38" s="75">
        <f>M38+$Q$13</f>
        <v>0.9881944444444424</v>
      </c>
      <c r="L38" s="75" t="s">
        <v>13</v>
      </c>
      <c r="M38" s="75">
        <f>N38+$K$13</f>
        <v>0.9798611111111091</v>
      </c>
      <c r="N38" s="76">
        <f>N37</f>
        <v>0.9777777777777757</v>
      </c>
      <c r="O38" s="67">
        <f>C39-C37</f>
        <v>0.03263888888888877</v>
      </c>
      <c r="P38" s="67"/>
      <c r="Q38" s="1">
        <f>C38-G38</f>
        <v>0.011805555555555514</v>
      </c>
      <c r="R38" s="1">
        <f>J38-N38</f>
        <v>0.015972222222222165</v>
      </c>
      <c r="S38" s="94"/>
      <c r="T38" s="77">
        <f>$P$4</f>
        <v>1.5</v>
      </c>
      <c r="U38" s="78">
        <f>C38-G38</f>
        <v>0.011805555555555514</v>
      </c>
      <c r="V38" s="79">
        <f>C39-C38</f>
        <v>0.008333333333333304</v>
      </c>
      <c r="W38" s="72"/>
      <c r="X38" s="80">
        <f>$P$4</f>
        <v>1.5</v>
      </c>
      <c r="Y38" s="47">
        <f>J38-N38</f>
        <v>0.015972222222222165</v>
      </c>
      <c r="Z38" s="47">
        <f>J39-J38</f>
        <v>0.002777777777777768</v>
      </c>
    </row>
    <row r="39" spans="1:16" ht="11.25" customHeight="1">
      <c r="A39" s="1">
        <f>C39-C38</f>
        <v>0.008333333333333304</v>
      </c>
      <c r="B39" s="81">
        <v>11</v>
      </c>
      <c r="C39" s="82">
        <f>C38+$Q$13</f>
        <v>0.5833333333333327</v>
      </c>
      <c r="D39" s="83" t="s">
        <v>13</v>
      </c>
      <c r="E39" s="83" t="s">
        <v>13</v>
      </c>
      <c r="F39" s="83" t="s">
        <v>13</v>
      </c>
      <c r="G39" s="84" t="s">
        <v>13</v>
      </c>
      <c r="H39" s="7">
        <f>C39-C37</f>
        <v>0.03263888888888877</v>
      </c>
      <c r="I39" s="85">
        <v>11</v>
      </c>
      <c r="J39" s="82">
        <f>J38+$B$13</f>
        <v>0.9965277777777757</v>
      </c>
      <c r="K39" s="83" t="s">
        <v>13</v>
      </c>
      <c r="L39" s="83" t="s">
        <v>13</v>
      </c>
      <c r="M39" s="83" t="s">
        <v>13</v>
      </c>
      <c r="N39" s="84" t="s">
        <v>13</v>
      </c>
      <c r="O39" s="67"/>
      <c r="P39" s="82"/>
    </row>
    <row r="40" spans="2:16" ht="11.25" customHeight="1">
      <c r="B40" s="88"/>
      <c r="C40" s="89"/>
      <c r="D40" s="89"/>
      <c r="E40" s="89"/>
      <c r="F40" s="89"/>
      <c r="G40" s="82"/>
      <c r="H40" s="7"/>
      <c r="I40" s="90"/>
      <c r="J40" s="89"/>
      <c r="K40" s="89"/>
      <c r="L40" s="89"/>
      <c r="M40" s="89"/>
      <c r="N40" s="98"/>
      <c r="O40" s="67"/>
      <c r="P40" s="67"/>
    </row>
    <row r="41" spans="2:17" ht="11.25" customHeight="1">
      <c r="B41" s="92"/>
      <c r="C41" s="64"/>
      <c r="D41" s="99"/>
      <c r="E41" s="99"/>
      <c r="F41" s="64"/>
      <c r="G41" s="64"/>
      <c r="H41" s="100"/>
      <c r="I41" s="101"/>
      <c r="J41" s="67"/>
      <c r="K41" s="67"/>
      <c r="L41" s="67"/>
      <c r="M41" s="67"/>
      <c r="N41" s="102"/>
      <c r="O41" s="7"/>
      <c r="P41" s="7"/>
      <c r="Q41" s="7"/>
    </row>
    <row r="42" spans="2:17" ht="13.5" thickBot="1">
      <c r="B42" s="103"/>
      <c r="C42" s="104"/>
      <c r="D42" s="105"/>
      <c r="E42" s="105"/>
      <c r="F42" s="104"/>
      <c r="G42" s="104"/>
      <c r="H42" s="100"/>
      <c r="I42" s="106"/>
      <c r="J42" s="104"/>
      <c r="K42" s="104"/>
      <c r="L42" s="104"/>
      <c r="M42" s="104"/>
      <c r="N42" s="107"/>
      <c r="O42" s="7"/>
      <c r="P42" s="7"/>
      <c r="Q42" s="7"/>
    </row>
    <row r="43" spans="2:17" ht="13.5" thickTop="1">
      <c r="B43" s="108"/>
      <c r="C43" s="67"/>
      <c r="D43" s="67"/>
      <c r="E43" s="67"/>
      <c r="F43" s="67"/>
      <c r="G43" s="67"/>
      <c r="H43" s="100"/>
      <c r="I43" s="101"/>
      <c r="J43" s="67"/>
      <c r="K43" s="67"/>
      <c r="L43" s="67"/>
      <c r="M43" s="67"/>
      <c r="N43" s="102"/>
      <c r="O43" s="7"/>
      <c r="P43" s="7"/>
      <c r="Q43" s="7"/>
    </row>
    <row r="44" spans="2:17" ht="12.75">
      <c r="B44" s="108"/>
      <c r="C44" s="109"/>
      <c r="D44" s="109"/>
      <c r="E44" s="109"/>
      <c r="F44" s="109"/>
      <c r="G44" s="109"/>
      <c r="H44" s="67"/>
      <c r="I44" s="101"/>
      <c r="J44" s="109"/>
      <c r="K44" s="109"/>
      <c r="L44" s="109"/>
      <c r="M44" s="109"/>
      <c r="N44" s="110"/>
      <c r="O44" s="111" t="s">
        <v>29</v>
      </c>
      <c r="P44" s="63"/>
      <c r="Q44" s="63"/>
    </row>
    <row r="45" spans="2:17" ht="12.75">
      <c r="B45" s="112"/>
      <c r="C45" s="113"/>
      <c r="D45" s="113"/>
      <c r="E45" s="7"/>
      <c r="F45" s="7" t="s">
        <v>30</v>
      </c>
      <c r="G45" s="7"/>
      <c r="H45" s="7"/>
      <c r="I45" s="7"/>
      <c r="J45" s="7"/>
      <c r="K45" s="7"/>
      <c r="L45" s="7"/>
      <c r="M45" s="7"/>
      <c r="N45" s="102"/>
      <c r="O45" s="46" t="s">
        <v>16</v>
      </c>
      <c r="P45" s="47" t="s">
        <v>17</v>
      </c>
      <c r="Q45" s="47" t="s">
        <v>18</v>
      </c>
    </row>
    <row r="46" spans="2:17" ht="15.75" customHeight="1">
      <c r="B46" s="112"/>
      <c r="C46" s="113"/>
      <c r="D46" s="113"/>
      <c r="E46" s="7"/>
      <c r="F46" s="7"/>
      <c r="G46" s="31" t="s">
        <v>8</v>
      </c>
      <c r="H46" s="7"/>
      <c r="I46" s="28" t="s">
        <v>9</v>
      </c>
      <c r="J46" s="28"/>
      <c r="K46" s="7"/>
      <c r="L46" s="28" t="s">
        <v>10</v>
      </c>
      <c r="M46" s="28"/>
      <c r="N46" s="40"/>
      <c r="O46" s="48">
        <v>1.5</v>
      </c>
      <c r="P46" s="49">
        <f>I48-I47</f>
        <v>0.005555555555555536</v>
      </c>
      <c r="Q46" s="47">
        <f>I49-I48</f>
        <v>0.004166666666666652</v>
      </c>
    </row>
    <row r="47" spans="2:14" ht="15.75" customHeight="1">
      <c r="B47" s="114" t="s">
        <v>31</v>
      </c>
      <c r="C47" s="115"/>
      <c r="D47" s="115"/>
      <c r="E47" s="115"/>
      <c r="F47" s="116" t="s">
        <v>12</v>
      </c>
      <c r="G47" s="117">
        <f>C39</f>
        <v>0.5833333333333327</v>
      </c>
      <c r="H47" s="7"/>
      <c r="I47" s="118">
        <f>J39</f>
        <v>0.9965277777777757</v>
      </c>
      <c r="J47" s="118"/>
      <c r="K47" s="7"/>
      <c r="L47" s="118" t="s">
        <v>13</v>
      </c>
      <c r="M47" s="118"/>
      <c r="N47" s="40"/>
    </row>
    <row r="48" spans="2:14" ht="15.75">
      <c r="B48" s="114" t="s">
        <v>32</v>
      </c>
      <c r="C48" s="115"/>
      <c r="D48" s="115"/>
      <c r="E48" s="115"/>
      <c r="F48" s="116" t="s">
        <v>12</v>
      </c>
      <c r="G48" s="117">
        <f>G47+$L$13</f>
        <v>0.5902777777777771</v>
      </c>
      <c r="H48" s="7"/>
      <c r="I48" s="118">
        <f>I47+$D$13</f>
        <v>1.0020833333333312</v>
      </c>
      <c r="J48" s="118"/>
      <c r="K48" s="7"/>
      <c r="L48" s="118" t="s">
        <v>13</v>
      </c>
      <c r="M48" s="118"/>
      <c r="N48" s="40"/>
    </row>
    <row r="49" spans="2:14" ht="17.25" customHeight="1">
      <c r="B49" s="114" t="s">
        <v>33</v>
      </c>
      <c r="C49" s="115"/>
      <c r="D49" s="115"/>
      <c r="E49" s="115"/>
      <c r="F49" s="116" t="s">
        <v>12</v>
      </c>
      <c r="G49" s="117">
        <f>G48+$I$13</f>
        <v>0.5944444444444438</v>
      </c>
      <c r="H49" s="7"/>
      <c r="I49" s="118">
        <f>I48+$I$13</f>
        <v>1.0062499999999979</v>
      </c>
      <c r="J49" s="118"/>
      <c r="K49" s="7"/>
      <c r="L49" s="118" t="s">
        <v>13</v>
      </c>
      <c r="M49" s="118"/>
      <c r="N49" s="40"/>
    </row>
    <row r="50" spans="2:14" ht="15.75">
      <c r="B50" s="119" t="s">
        <v>34</v>
      </c>
      <c r="C50" s="120"/>
      <c r="D50" s="120"/>
      <c r="E50" s="120"/>
      <c r="F50" s="121"/>
      <c r="G50" s="122">
        <f>SUM(Q17:Q40)+(G12-G11)</f>
        <v>0.31458333333333277</v>
      </c>
      <c r="H50" s="7"/>
      <c r="I50" s="123">
        <f>SUM(R17:R40)+(I48-I47)</f>
        <v>0.31874999999999887</v>
      </c>
      <c r="J50" s="123"/>
      <c r="K50" s="7"/>
      <c r="L50" s="118"/>
      <c r="M50" s="118"/>
      <c r="N50" s="40"/>
    </row>
    <row r="51" spans="2:14" ht="15.75">
      <c r="B51" s="124" t="s">
        <v>35</v>
      </c>
      <c r="C51" s="125"/>
      <c r="D51" s="125"/>
      <c r="E51" s="125"/>
      <c r="F51" s="126"/>
      <c r="G51" s="127">
        <f>G47-G10</f>
        <v>0.39652777777777715</v>
      </c>
      <c r="H51" s="7"/>
      <c r="I51" s="128">
        <f>I49-I12+J13</f>
        <v>0.4263888888888874</v>
      </c>
      <c r="J51" s="128"/>
      <c r="K51" s="7"/>
      <c r="L51" s="118"/>
      <c r="M51" s="118"/>
      <c r="N51" s="40"/>
    </row>
    <row r="52" spans="2:14" ht="15.75">
      <c r="B52" s="129" t="s">
        <v>36</v>
      </c>
      <c r="C52" s="130"/>
      <c r="D52" s="131"/>
      <c r="E52" s="131"/>
      <c r="F52" s="7"/>
      <c r="G52" s="132" t="s">
        <v>37</v>
      </c>
      <c r="H52" s="7"/>
      <c r="I52" s="133" t="s">
        <v>38</v>
      </c>
      <c r="J52" s="133"/>
      <c r="K52" s="7"/>
      <c r="L52" s="39"/>
      <c r="M52" s="39"/>
      <c r="N52" s="40"/>
    </row>
    <row r="53" spans="2:25" s="137" customFormat="1" ht="15">
      <c r="B53" s="134"/>
      <c r="C53" s="135"/>
      <c r="D53" s="135"/>
      <c r="E53" s="135"/>
      <c r="F53" s="135"/>
      <c r="G53" s="135"/>
      <c r="H53" s="135"/>
      <c r="I53" s="136"/>
      <c r="J53" s="136"/>
      <c r="K53" s="7"/>
      <c r="L53" s="39"/>
      <c r="M53" s="39"/>
      <c r="N53" s="3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2:14" ht="21.75" customHeight="1">
      <c r="B54" s="138" t="s">
        <v>39</v>
      </c>
      <c r="C54" s="139" t="s">
        <v>40</v>
      </c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40"/>
    </row>
    <row r="55" spans="2:14" ht="21.75" customHeight="1">
      <c r="B55" s="138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40"/>
    </row>
    <row r="56" spans="2:14" ht="12.75">
      <c r="B56" s="141"/>
      <c r="C56" s="142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4"/>
    </row>
    <row r="57" spans="2:14" ht="15">
      <c r="B57" s="141"/>
      <c r="C57" s="145" t="s">
        <v>41</v>
      </c>
      <c r="D57" s="146"/>
      <c r="E57" s="147"/>
      <c r="F57" s="148"/>
      <c r="G57" s="148"/>
      <c r="H57" s="148"/>
      <c r="I57" s="148"/>
      <c r="J57" s="148"/>
      <c r="K57" s="148"/>
      <c r="L57" s="148"/>
      <c r="M57" s="113"/>
      <c r="N57" s="144"/>
    </row>
    <row r="58" spans="2:14" ht="13.5" thickBot="1">
      <c r="B58" s="149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1"/>
    </row>
    <row r="59" ht="13.5" thickTop="1"/>
  </sheetData>
  <sheetProtection/>
  <mergeCells count="79">
    <mergeCell ref="I53:J53"/>
    <mergeCell ref="L53:M53"/>
    <mergeCell ref="B54:B55"/>
    <mergeCell ref="C54:N55"/>
    <mergeCell ref="I50:J50"/>
    <mergeCell ref="L50:M50"/>
    <mergeCell ref="I51:J51"/>
    <mergeCell ref="L51:M51"/>
    <mergeCell ref="B52:C52"/>
    <mergeCell ref="I52:J52"/>
    <mergeCell ref="L52:M52"/>
    <mergeCell ref="B48:E48"/>
    <mergeCell ref="I48:J48"/>
    <mergeCell ref="L48:M48"/>
    <mergeCell ref="B49:E49"/>
    <mergeCell ref="I49:J49"/>
    <mergeCell ref="L49:M49"/>
    <mergeCell ref="C44:G44"/>
    <mergeCell ref="J44:N44"/>
    <mergeCell ref="O44:Q44"/>
    <mergeCell ref="I46:J46"/>
    <mergeCell ref="L46:M46"/>
    <mergeCell ref="B47:E47"/>
    <mergeCell ref="I47:J47"/>
    <mergeCell ref="L47:M47"/>
    <mergeCell ref="S35:S36"/>
    <mergeCell ref="W35:W36"/>
    <mergeCell ref="S37:S38"/>
    <mergeCell ref="W37:W38"/>
    <mergeCell ref="D41:E41"/>
    <mergeCell ref="D42:E42"/>
    <mergeCell ref="S29:S30"/>
    <mergeCell ref="W29:W30"/>
    <mergeCell ref="S31:S32"/>
    <mergeCell ref="W31:W32"/>
    <mergeCell ref="S33:S34"/>
    <mergeCell ref="W33:W34"/>
    <mergeCell ref="S23:S24"/>
    <mergeCell ref="W23:W24"/>
    <mergeCell ref="S25:S26"/>
    <mergeCell ref="W25:W26"/>
    <mergeCell ref="S27:S28"/>
    <mergeCell ref="W27:W28"/>
    <mergeCell ref="W16:Z16"/>
    <mergeCell ref="S17:S18"/>
    <mergeCell ref="W17:W18"/>
    <mergeCell ref="S19:S20"/>
    <mergeCell ref="W19:W20"/>
    <mergeCell ref="S21:S22"/>
    <mergeCell ref="W21:W22"/>
    <mergeCell ref="J15:J16"/>
    <mergeCell ref="K15:K16"/>
    <mergeCell ref="L15:L16"/>
    <mergeCell ref="M15:M16"/>
    <mergeCell ref="N15:N16"/>
    <mergeCell ref="S16:V16"/>
    <mergeCell ref="I12:J12"/>
    <mergeCell ref="L12:M12"/>
    <mergeCell ref="M14:N14"/>
    <mergeCell ref="B15:B16"/>
    <mergeCell ref="C15:C16"/>
    <mergeCell ref="D15:D16"/>
    <mergeCell ref="E15:E16"/>
    <mergeCell ref="F15:F16"/>
    <mergeCell ref="G15:G16"/>
    <mergeCell ref="I15:I16"/>
    <mergeCell ref="I9:J9"/>
    <mergeCell ref="L9:M9"/>
    <mergeCell ref="I10:J10"/>
    <mergeCell ref="L10:M10"/>
    <mergeCell ref="O10:Q10"/>
    <mergeCell ref="I11:J11"/>
    <mergeCell ref="L11:M11"/>
    <mergeCell ref="Q3:T3"/>
    <mergeCell ref="Q4:T4"/>
    <mergeCell ref="B5:N5"/>
    <mergeCell ref="B6:N6"/>
    <mergeCell ref="B7:N7"/>
    <mergeCell ref="G8:M8"/>
  </mergeCells>
  <printOptions horizontalCentered="1" verticalCentered="1"/>
  <pageMargins left="0.5905511811023623" right="0" top="0" bottom="0" header="0" footer="0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2018-03-27T12:13:15Z</dcterms:created>
  <dcterms:modified xsi:type="dcterms:W3CDTF">2018-03-27T12:15:11Z</dcterms:modified>
  <cp:category/>
  <cp:version/>
  <cp:contentType/>
  <cp:contentStatus/>
</cp:coreProperties>
</file>