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3920" activeTab="0"/>
  </bookViews>
  <sheets>
    <sheet name="29 TREN 1 z.l." sheetId="1" r:id="rId1"/>
    <sheet name="Sheet1" sheetId="2" r:id="rId2"/>
  </sheets>
  <definedNames>
    <definedName name="_xlnm.Print_Area" localSheetId="0">'29 TREN 1 z.l.'!$B$2:$N$70</definedName>
  </definedNames>
  <calcPr fullCalcOnLoad="1"/>
</workbook>
</file>

<file path=xl/sharedStrings.xml><?xml version="1.0" encoding="utf-8"?>
<sst xmlns="http://schemas.openxmlformats.org/spreadsheetml/2006/main" count="75" uniqueCount="53">
  <si>
    <t>STATII:</t>
  </si>
  <si>
    <t>Pauza de masa</t>
  </si>
  <si>
    <t>Ore exploatare</t>
  </si>
  <si>
    <t>II</t>
  </si>
  <si>
    <t>Ore circulatie</t>
  </si>
  <si>
    <t>I</t>
  </si>
  <si>
    <t>-</t>
  </si>
  <si>
    <t>ora:</t>
  </si>
  <si>
    <t>Termină serviciul</t>
  </si>
  <si>
    <t>Intră în garaju</t>
  </si>
  <si>
    <t>Iese din traseu</t>
  </si>
  <si>
    <t>III</t>
  </si>
  <si>
    <t>ore stat/P/I/PM</t>
  </si>
  <si>
    <t>ore circ</t>
  </si>
  <si>
    <t>lungime</t>
  </si>
  <si>
    <t>Schimb</t>
  </si>
  <si>
    <t>REGIE IESIRE TRASEU</t>
  </si>
  <si>
    <t>TRASEU    SCHIMBUL  II</t>
  </si>
  <si>
    <t>TRASEU    SCHIMBUL  I</t>
  </si>
  <si>
    <t>Prieteniei</t>
  </si>
  <si>
    <t>TURA</t>
  </si>
  <si>
    <t xml:space="preserve">Intră în traseu                            ora:     </t>
  </si>
  <si>
    <t xml:space="preserve">Iese din garaj                              ora:    </t>
  </si>
  <si>
    <t>REGIE INTRARE TRASEU</t>
  </si>
  <si>
    <t>Se prezintă în garaj                   ora:</t>
  </si>
  <si>
    <t>Schimbul</t>
  </si>
  <si>
    <t>ZI LUCRĂTOARE</t>
  </si>
  <si>
    <t>PROGRAM DE MERS</t>
  </si>
  <si>
    <t>lungime   Ialomitei - Matasarilor</t>
  </si>
  <si>
    <t>Semic B</t>
  </si>
  <si>
    <t>lungime   Matasarilor - Ialomitei</t>
  </si>
  <si>
    <t>Semic A</t>
  </si>
  <si>
    <t>Matasarilor</t>
  </si>
  <si>
    <t>Respectarea cerintelor legale, a reglementarilor si dispozitiilor interne in vigoare este prioritara in realizarea programelor de mers</t>
  </si>
  <si>
    <t>LINIA M29 - TREN 1</t>
  </si>
  <si>
    <t>Bobalna</t>
  </si>
  <si>
    <t>Carabusului</t>
  </si>
  <si>
    <t>Moldovei</t>
  </si>
  <si>
    <t>Campului</t>
  </si>
  <si>
    <t>Primaverii</t>
  </si>
  <si>
    <t>Gir. Pod G.</t>
  </si>
  <si>
    <t>Ialomita</t>
  </si>
  <si>
    <t>Primaria G</t>
  </si>
  <si>
    <t>Lugojului</t>
  </si>
  <si>
    <t>DN6</t>
  </si>
  <si>
    <t>Economu</t>
  </si>
  <si>
    <t>V.Economu</t>
  </si>
  <si>
    <t>Aleea Ghirodei</t>
  </si>
  <si>
    <t>Giratie
Pod Ghiroda</t>
  </si>
  <si>
    <t>08:30-08:45</t>
  </si>
  <si>
    <t>18:05-18:20</t>
  </si>
  <si>
    <t>V.Economu - Cometei - Aleea Ghirodei - Carabusului - Prieteniei -Moldovei - Campului - Primaverii - Giratie Pod Ghirodei - Primaverii - Campului - Moldovei - Prieteniei - Spartacus - Bobalna - Cometei - Matasarilor - Uzunei - A.Saguna - V.Economu</t>
  </si>
  <si>
    <t>Valabil din : 02.04.18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</si>
</sst>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[h]:mm"/>
    <numFmt numFmtId="181" formatCode="[h]:mm;@"/>
    <numFmt numFmtId="182" formatCode="0.000"/>
    <numFmt numFmtId="183" formatCode="h:mm;@"/>
    <numFmt numFmtId="184" formatCode="[hh]:mm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9"/>
      <name val="Times New Roman"/>
      <family val="1"/>
    </font>
    <font>
      <b/>
      <sz val="10"/>
      <color indexed="10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sz val="10"/>
      <name val="Times New Roman CE"/>
      <family val="1"/>
    </font>
    <font>
      <i/>
      <sz val="10"/>
      <color indexed="10"/>
      <name val="Times New Roman CE"/>
      <family val="0"/>
    </font>
    <font>
      <b/>
      <sz val="9"/>
      <name val="Times New Roman CE"/>
      <family val="1"/>
    </font>
    <font>
      <b/>
      <u val="single"/>
      <sz val="10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i/>
      <sz val="20"/>
      <color indexed="10"/>
      <name val="Times New Roman CE"/>
      <family val="1"/>
    </font>
    <font>
      <b/>
      <i/>
      <u val="double"/>
      <sz val="24"/>
      <color indexed="10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0"/>
      <color indexed="14"/>
      <name val="Times New Roman CE"/>
      <family val="1"/>
    </font>
    <font>
      <b/>
      <sz val="12"/>
      <color indexed="14"/>
      <name val="Times New Roman CE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0"/>
    </font>
    <font>
      <b/>
      <sz val="10"/>
      <color indexed="22"/>
      <name val="Times New Roman CE"/>
      <family val="1"/>
    </font>
    <font>
      <b/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 CE"/>
      <family val="1"/>
    </font>
    <font>
      <b/>
      <sz val="12"/>
      <color rgb="FF0000FF"/>
      <name val="Times New Roman CE"/>
      <family val="1"/>
    </font>
    <font>
      <b/>
      <sz val="10"/>
      <color rgb="FFCC0099"/>
      <name val="Times New Roman CE"/>
      <family val="1"/>
    </font>
    <font>
      <b/>
      <sz val="12"/>
      <color rgb="FFCC0099"/>
      <name val="Times New Roman CE"/>
      <family val="1"/>
    </font>
    <font>
      <b/>
      <sz val="10"/>
      <color rgb="FFFF0000"/>
      <name val="Times New Roman CE"/>
      <family val="0"/>
    </font>
    <font>
      <b/>
      <sz val="12"/>
      <color rgb="FFFF0000"/>
      <name val="Times New Roman CE"/>
      <family val="1"/>
    </font>
    <font>
      <sz val="12"/>
      <color rgb="FFFF0000"/>
      <name val="Times New Roman CE"/>
      <family val="0"/>
    </font>
    <font>
      <b/>
      <sz val="10"/>
      <color theme="0" tint="-0.1499900072813034"/>
      <name val="Times New Roman CE"/>
      <family val="1"/>
    </font>
    <font>
      <b/>
      <sz val="11"/>
      <color rgb="FFFF000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rgb="FF0000FF"/>
      </right>
      <top style="thin"/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thin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0000FF"/>
      </left>
      <right>
        <color indexed="63"/>
      </right>
      <top style="double"/>
      <bottom>
        <color indexed="63"/>
      </bottom>
    </border>
    <border>
      <left style="double">
        <color rgb="FF0000FF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>
        <color rgb="FF0000FF"/>
      </left>
      <right style="thin"/>
      <top style="thin"/>
      <bottom style="thin"/>
    </border>
    <border>
      <left>
        <color indexed="63"/>
      </left>
      <right style="double">
        <color rgb="FF0000FF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49" fontId="7" fillId="0" borderId="0">
      <alignment horizontal="center" vertical="center"/>
      <protection/>
    </xf>
    <xf numFmtId="0" fontId="0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20" fontId="2" fillId="0" borderId="0" xfId="0" applyNumberFormat="1" applyFont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 wrapText="1" shrinkToFit="1"/>
    </xf>
    <xf numFmtId="20" fontId="3" fillId="0" borderId="0" xfId="0" applyNumberFormat="1" applyFont="1" applyBorder="1" applyAlignment="1">
      <alignment horizontal="center" vertical="center" wrapText="1" shrinkToFit="1"/>
    </xf>
    <xf numFmtId="20" fontId="4" fillId="0" borderId="0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top" wrapText="1" shrinkToFit="1"/>
    </xf>
    <xf numFmtId="20" fontId="3" fillId="0" borderId="14" xfId="0" applyNumberFormat="1" applyFont="1" applyBorder="1" applyAlignment="1">
      <alignment horizontal="center" vertical="top" wrapText="1" shrinkToFit="1"/>
    </xf>
    <xf numFmtId="20" fontId="6" fillId="0" borderId="0" xfId="0" applyNumberFormat="1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center"/>
    </xf>
    <xf numFmtId="20" fontId="59" fillId="0" borderId="0" xfId="0" applyNumberFormat="1" applyFont="1" applyBorder="1" applyAlignment="1">
      <alignment horizontal="center" vertical="center"/>
    </xf>
    <xf numFmtId="20" fontId="60" fillId="0" borderId="0" xfId="0" applyNumberFormat="1" applyFont="1" applyFill="1" applyBorder="1" applyAlignment="1">
      <alignment horizontal="left"/>
    </xf>
    <xf numFmtId="20" fontId="60" fillId="0" borderId="14" xfId="0" applyNumberFormat="1" applyFont="1" applyFill="1" applyBorder="1" applyAlignment="1">
      <alignment horizontal="left"/>
    </xf>
    <xf numFmtId="20" fontId="61" fillId="0" borderId="0" xfId="0" applyNumberFormat="1" applyFont="1" applyBorder="1" applyAlignment="1">
      <alignment horizontal="center" vertical="center"/>
    </xf>
    <xf numFmtId="20" fontId="62" fillId="0" borderId="0" xfId="0" applyNumberFormat="1" applyFont="1" applyFill="1" applyBorder="1" applyAlignment="1">
      <alignment horizontal="left"/>
    </xf>
    <xf numFmtId="20" fontId="62" fillId="0" borderId="14" xfId="0" applyNumberFormat="1" applyFont="1" applyFill="1" applyBorder="1" applyAlignment="1">
      <alignment horizontal="left"/>
    </xf>
    <xf numFmtId="181" fontId="2" fillId="0" borderId="15" xfId="60" applyNumberFormat="1" applyFont="1" applyFill="1" applyBorder="1" applyAlignment="1">
      <alignment horizontal="center"/>
      <protection/>
    </xf>
    <xf numFmtId="181" fontId="8" fillId="0" borderId="15" xfId="60" applyNumberFormat="1" applyFont="1" applyFill="1" applyBorder="1" applyAlignment="1">
      <alignment horizontal="center"/>
      <protection/>
    </xf>
    <xf numFmtId="182" fontId="2" fillId="0" borderId="15" xfId="60" applyNumberFormat="1" applyFont="1" applyFill="1" applyBorder="1" applyAlignment="1">
      <alignment horizontal="center"/>
      <protection/>
    </xf>
    <xf numFmtId="20" fontId="6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/>
    </xf>
    <xf numFmtId="20" fontId="2" fillId="0" borderId="16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2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20" fontId="2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181" fontId="63" fillId="0" borderId="23" xfId="60" applyNumberFormat="1" applyFont="1" applyFill="1" applyBorder="1" applyAlignment="1">
      <alignment horizontal="center"/>
      <protection/>
    </xf>
    <xf numFmtId="182" fontId="63" fillId="0" borderId="23" xfId="60" applyNumberFormat="1" applyFont="1" applyFill="1" applyBorder="1" applyAlignment="1">
      <alignment horizontal="center"/>
      <protection/>
    </xf>
    <xf numFmtId="181" fontId="63" fillId="35" borderId="24" xfId="60" applyNumberFormat="1" applyFont="1" applyFill="1" applyBorder="1" applyAlignment="1">
      <alignment horizontal="center"/>
      <protection/>
    </xf>
    <xf numFmtId="181" fontId="63" fillId="35" borderId="23" xfId="60" applyNumberFormat="1" applyFont="1" applyFill="1" applyBorder="1" applyAlignment="1">
      <alignment horizontal="center"/>
      <protection/>
    </xf>
    <xf numFmtId="182" fontId="63" fillId="35" borderId="23" xfId="60" applyNumberFormat="1" applyFont="1" applyFill="1" applyBorder="1" applyAlignment="1">
      <alignment horizontal="center"/>
      <protection/>
    </xf>
    <xf numFmtId="181" fontId="2" fillId="35" borderId="25" xfId="60" applyNumberFormat="1" applyFont="1" applyFill="1" applyBorder="1" applyAlignment="1">
      <alignment horizontal="center"/>
      <protection/>
    </xf>
    <xf numFmtId="181" fontId="2" fillId="35" borderId="15" xfId="60" applyNumberFormat="1" applyFont="1" applyFill="1" applyBorder="1" applyAlignment="1">
      <alignment horizontal="center"/>
      <protection/>
    </xf>
    <xf numFmtId="182" fontId="2" fillId="35" borderId="15" xfId="60" applyNumberFormat="1" applyFont="1" applyFill="1" applyBorder="1" applyAlignment="1">
      <alignment horizontal="center"/>
      <protection/>
    </xf>
    <xf numFmtId="20" fontId="2" fillId="35" borderId="19" xfId="0" applyNumberFormat="1" applyFont="1" applyFill="1" applyBorder="1" applyAlignment="1">
      <alignment horizontal="center" vertical="center"/>
    </xf>
    <xf numFmtId="20" fontId="2" fillId="34" borderId="20" xfId="0" applyNumberFormat="1" applyFont="1" applyFill="1" applyBorder="1" applyAlignment="1">
      <alignment horizontal="center" vertical="center"/>
    </xf>
    <xf numFmtId="20" fontId="2" fillId="34" borderId="19" xfId="0" applyNumberFormat="1" applyFont="1" applyFill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20" fontId="2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right" vertical="center"/>
    </xf>
    <xf numFmtId="20" fontId="10" fillId="0" borderId="0" xfId="0" applyNumberFormat="1" applyFont="1" applyAlignment="1">
      <alignment horizontal="left" vertical="center"/>
    </xf>
    <xf numFmtId="20" fontId="6" fillId="0" borderId="0" xfId="0" applyNumberFormat="1" applyFont="1" applyAlignment="1">
      <alignment horizontal="center" vertical="center"/>
    </xf>
    <xf numFmtId="20" fontId="2" fillId="0" borderId="0" xfId="0" applyNumberFormat="1" applyFont="1" applyAlignment="1" quotePrefix="1">
      <alignment horizontal="left" vertical="center"/>
    </xf>
    <xf numFmtId="20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/>
    </xf>
    <xf numFmtId="20" fontId="6" fillId="0" borderId="16" xfId="0" applyNumberFormat="1" applyFont="1" applyBorder="1" applyAlignment="1">
      <alignment/>
    </xf>
    <xf numFmtId="20" fontId="11" fillId="0" borderId="0" xfId="0" applyNumberFormat="1" applyFont="1" applyAlignment="1">
      <alignment horizontal="center" vertical="center"/>
    </xf>
    <xf numFmtId="20" fontId="8" fillId="0" borderId="0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20" fontId="14" fillId="0" borderId="0" xfId="0" applyNumberFormat="1" applyFont="1" applyFill="1" applyBorder="1" applyAlignment="1">
      <alignment/>
    </xf>
    <xf numFmtId="20" fontId="15" fillId="0" borderId="0" xfId="0" applyNumberFormat="1" applyFont="1" applyAlignment="1">
      <alignment horizontal="center" vertical="center"/>
    </xf>
    <xf numFmtId="20" fontId="16" fillId="0" borderId="0" xfId="0" applyNumberFormat="1" applyFont="1" applyAlignment="1">
      <alignment horizontal="center"/>
    </xf>
    <xf numFmtId="182" fontId="6" fillId="0" borderId="15" xfId="60" applyNumberFormat="1" applyFont="1" applyFill="1" applyBorder="1" applyAlignment="1">
      <alignment horizontal="center"/>
      <protection/>
    </xf>
    <xf numFmtId="20" fontId="13" fillId="0" borderId="0" xfId="0" applyNumberFormat="1" applyFont="1" applyFill="1" applyBorder="1" applyAlignment="1">
      <alignment/>
    </xf>
    <xf numFmtId="182" fontId="64" fillId="0" borderId="0" xfId="60" applyNumberFormat="1" applyFont="1" applyFill="1" applyBorder="1" applyAlignment="1">
      <alignment horizontal="center"/>
      <protection/>
    </xf>
    <xf numFmtId="0" fontId="65" fillId="0" borderId="0" xfId="0" applyFont="1" applyFill="1" applyBorder="1" applyAlignment="1">
      <alignment/>
    </xf>
    <xf numFmtId="20" fontId="17" fillId="0" borderId="0" xfId="0" applyNumberFormat="1" applyFont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20" fontId="2" fillId="33" borderId="19" xfId="0" applyNumberFormat="1" applyFont="1" applyFill="1" applyBorder="1" applyAlignment="1">
      <alignment horizontal="center" vertical="center"/>
    </xf>
    <xf numFmtId="20" fontId="2" fillId="33" borderId="0" xfId="0" applyNumberFormat="1" applyFont="1" applyFill="1" applyBorder="1" applyAlignment="1">
      <alignment horizontal="center" vertical="center"/>
    </xf>
    <xf numFmtId="20" fontId="62" fillId="0" borderId="0" xfId="0" applyNumberFormat="1" applyFont="1" applyFill="1" applyBorder="1" applyAlignment="1">
      <alignment horizontal="center"/>
    </xf>
    <xf numFmtId="20" fontId="60" fillId="0" borderId="0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20" fontId="2" fillId="33" borderId="29" xfId="0" applyNumberFormat="1" applyFont="1" applyFill="1" applyBorder="1" applyAlignment="1">
      <alignment horizontal="center" vertical="center"/>
    </xf>
    <xf numFmtId="20" fontId="2" fillId="33" borderId="30" xfId="0" applyNumberFormat="1" applyFont="1" applyFill="1" applyBorder="1" applyAlignment="1">
      <alignment horizontal="center" vertical="center"/>
    </xf>
    <xf numFmtId="20" fontId="2" fillId="0" borderId="31" xfId="0" applyNumberFormat="1" applyFont="1" applyFill="1" applyBorder="1" applyAlignment="1">
      <alignment horizontal="center" vertical="center"/>
    </xf>
    <xf numFmtId="20" fontId="2" fillId="0" borderId="29" xfId="0" applyNumberFormat="1" applyFont="1" applyFill="1" applyBorder="1" applyAlignment="1">
      <alignment horizontal="center" vertical="center"/>
    </xf>
    <xf numFmtId="20" fontId="2" fillId="0" borderId="32" xfId="0" applyNumberFormat="1" applyFont="1" applyFill="1" applyBorder="1" applyAlignment="1">
      <alignment horizontal="center" vertical="center"/>
    </xf>
    <xf numFmtId="20" fontId="2" fillId="33" borderId="20" xfId="0" applyNumberFormat="1" applyFont="1" applyFill="1" applyBorder="1" applyAlignment="1">
      <alignment vertical="center"/>
    </xf>
    <xf numFmtId="20" fontId="2" fillId="33" borderId="0" xfId="0" applyNumberFormat="1" applyFont="1" applyFill="1" applyBorder="1" applyAlignment="1">
      <alignment horizontal="center" vertical="center"/>
    </xf>
    <xf numFmtId="20" fontId="2" fillId="33" borderId="19" xfId="0" applyNumberFormat="1" applyFont="1" applyFill="1" applyBorder="1" applyAlignment="1">
      <alignment horizontal="center" vertical="center"/>
    </xf>
    <xf numFmtId="20" fontId="2" fillId="33" borderId="19" xfId="0" applyNumberFormat="1" applyFont="1" applyFill="1" applyBorder="1" applyAlignment="1">
      <alignment horizontal="center" vertical="center"/>
    </xf>
    <xf numFmtId="20" fontId="2" fillId="33" borderId="20" xfId="0" applyNumberFormat="1" applyFont="1" applyFill="1" applyBorder="1" applyAlignment="1">
      <alignment horizontal="center" vertical="center"/>
    </xf>
    <xf numFmtId="1" fontId="2" fillId="0" borderId="33" xfId="60" applyNumberFormat="1" applyFont="1" applyFill="1" applyBorder="1" applyAlignment="1">
      <alignment horizontal="center"/>
      <protection/>
    </xf>
    <xf numFmtId="182" fontId="2" fillId="0" borderId="33" xfId="60" applyNumberFormat="1" applyFont="1" applyFill="1" applyBorder="1" applyAlignment="1">
      <alignment horizontal="center"/>
      <protection/>
    </xf>
    <xf numFmtId="20" fontId="2" fillId="0" borderId="31" xfId="0" applyNumberFormat="1" applyFont="1" applyBorder="1" applyAlignment="1">
      <alignment horizontal="center" vertical="center"/>
    </xf>
    <xf numFmtId="20" fontId="2" fillId="0" borderId="31" xfId="0" applyNumberFormat="1" applyFont="1" applyBorder="1" applyAlignment="1">
      <alignment horizontal="left" vertical="center"/>
    </xf>
    <xf numFmtId="20" fontId="66" fillId="0" borderId="0" xfId="0" applyNumberFormat="1" applyFont="1" applyBorder="1" applyAlignment="1">
      <alignment horizontal="center" vertical="center"/>
    </xf>
    <xf numFmtId="20" fontId="6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0" fontId="2" fillId="33" borderId="20" xfId="0" applyNumberFormat="1" applyFont="1" applyFill="1" applyBorder="1" applyAlignment="1">
      <alignment horizontal="center" vertical="center"/>
    </xf>
    <xf numFmtId="20" fontId="2" fillId="33" borderId="19" xfId="0" applyNumberFormat="1" applyFont="1" applyFill="1" applyBorder="1" applyAlignment="1">
      <alignment horizontal="center" vertical="center"/>
    </xf>
    <xf numFmtId="20" fontId="2" fillId="0" borderId="34" xfId="0" applyNumberFormat="1" applyFont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20" fontId="2" fillId="0" borderId="30" xfId="0" applyNumberFormat="1" applyFont="1" applyFill="1" applyBorder="1" applyAlignment="1">
      <alignment horizontal="center" vertical="center"/>
    </xf>
    <xf numFmtId="20" fontId="67" fillId="0" borderId="0" xfId="0" applyNumberFormat="1" applyFont="1" applyFill="1" applyBorder="1" applyAlignment="1">
      <alignment horizontal="center"/>
    </xf>
    <xf numFmtId="20" fontId="2" fillId="33" borderId="31" xfId="0" applyNumberFormat="1" applyFont="1" applyFill="1" applyBorder="1" applyAlignment="1">
      <alignment horizontal="center" vertical="center"/>
    </xf>
    <xf numFmtId="20" fontId="2" fillId="36" borderId="20" xfId="0" applyNumberFormat="1" applyFont="1" applyFill="1" applyBorder="1" applyAlignment="1">
      <alignment horizontal="center" vertical="center"/>
    </xf>
    <xf numFmtId="20" fontId="2" fillId="36" borderId="30" xfId="0" applyNumberFormat="1" applyFont="1" applyFill="1" applyBorder="1" applyAlignment="1">
      <alignment horizontal="center" vertical="center"/>
    </xf>
    <xf numFmtId="20" fontId="2" fillId="35" borderId="0" xfId="0" applyNumberFormat="1" applyFont="1" applyFill="1" applyBorder="1" applyAlignment="1">
      <alignment horizontal="center" vertical="center"/>
    </xf>
    <xf numFmtId="20" fontId="2" fillId="35" borderId="20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1" fontId="2" fillId="0" borderId="15" xfId="60" applyNumberFormat="1" applyFont="1" applyFill="1" applyBorder="1" applyAlignment="1">
      <alignment horizontal="center" vertical="center"/>
      <protection/>
    </xf>
    <xf numFmtId="20" fontId="2" fillId="34" borderId="20" xfId="0" applyNumberFormat="1" applyFont="1" applyFill="1" applyBorder="1" applyAlignment="1">
      <alignment horizontal="center" vertical="center"/>
    </xf>
    <xf numFmtId="20" fontId="2" fillId="34" borderId="19" xfId="0" applyNumberFormat="1" applyFont="1" applyFill="1" applyBorder="1" applyAlignment="1">
      <alignment horizontal="center" vertical="center"/>
    </xf>
    <xf numFmtId="20" fontId="2" fillId="0" borderId="19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left" vertical="center" wrapText="1" shrinkToFit="1"/>
    </xf>
    <xf numFmtId="20" fontId="3" fillId="0" borderId="13" xfId="0" applyNumberFormat="1" applyFont="1" applyBorder="1" applyAlignment="1">
      <alignment horizontal="left" vertical="center" wrapText="1" shrinkToFit="1"/>
    </xf>
    <xf numFmtId="49" fontId="64" fillId="0" borderId="0" xfId="60" applyNumberFormat="1" applyFont="1" applyFill="1" applyBorder="1" applyAlignment="1">
      <alignment horizontal="left"/>
      <protection/>
    </xf>
    <xf numFmtId="49" fontId="6" fillId="0" borderId="35" xfId="60" applyNumberFormat="1" applyFont="1" applyFill="1" applyBorder="1" applyAlignment="1">
      <alignment horizontal="left"/>
      <protection/>
    </xf>
    <xf numFmtId="49" fontId="6" fillId="0" borderId="0" xfId="60" applyNumberFormat="1" applyFont="1" applyFill="1" applyBorder="1" applyAlignment="1">
      <alignment horizontal="left"/>
      <protection/>
    </xf>
    <xf numFmtId="20" fontId="16" fillId="0" borderId="14" xfId="0" applyNumberFormat="1" applyFont="1" applyBorder="1" applyAlignment="1">
      <alignment horizontal="center"/>
    </xf>
    <xf numFmtId="20" fontId="16" fillId="0" borderId="0" xfId="0" applyNumberFormat="1" applyFont="1" applyBorder="1" applyAlignment="1">
      <alignment horizontal="center"/>
    </xf>
    <xf numFmtId="20" fontId="16" fillId="0" borderId="13" xfId="0" applyNumberFormat="1" applyFont="1" applyBorder="1" applyAlignment="1">
      <alignment horizontal="center"/>
    </xf>
    <xf numFmtId="20" fontId="15" fillId="0" borderId="16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center" vertical="center"/>
    </xf>
    <xf numFmtId="20" fontId="15" fillId="0" borderId="13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49" fontId="2" fillId="0" borderId="33" xfId="60" applyNumberFormat="1" applyFont="1" applyFill="1" applyBorder="1" applyAlignment="1">
      <alignment horizontal="center"/>
      <protection/>
    </xf>
    <xf numFmtId="49" fontId="2" fillId="0" borderId="15" xfId="60" applyNumberFormat="1" applyFont="1" applyFill="1" applyBorder="1" applyAlignment="1">
      <alignment horizontal="center"/>
      <protection/>
    </xf>
    <xf numFmtId="20" fontId="9" fillId="0" borderId="17" xfId="0" applyNumberFormat="1" applyFont="1" applyBorder="1" applyAlignment="1">
      <alignment horizontal="center" vertical="center"/>
    </xf>
    <xf numFmtId="20" fontId="9" fillId="0" borderId="32" xfId="0" applyNumberFormat="1" applyFont="1" applyBorder="1" applyAlignment="1">
      <alignment horizontal="center" vertical="center"/>
    </xf>
    <xf numFmtId="20" fontId="2" fillId="34" borderId="36" xfId="0" applyNumberFormat="1" applyFont="1" applyFill="1" applyBorder="1" applyAlignment="1">
      <alignment horizontal="center" vertical="center"/>
    </xf>
    <xf numFmtId="20" fontId="2" fillId="34" borderId="37" xfId="0" applyNumberFormat="1" applyFont="1" applyFill="1" applyBorder="1" applyAlignment="1">
      <alignment horizontal="center" vertical="center"/>
    </xf>
    <xf numFmtId="20" fontId="2" fillId="34" borderId="34" xfId="0" applyNumberFormat="1" applyFont="1" applyFill="1" applyBorder="1" applyAlignment="1">
      <alignment horizontal="center" vertical="center" wrapText="1"/>
    </xf>
    <xf numFmtId="20" fontId="2" fillId="34" borderId="17" xfId="0" applyNumberFormat="1" applyFont="1" applyFill="1" applyBorder="1" applyAlignment="1">
      <alignment horizontal="center" vertical="center" wrapText="1"/>
    </xf>
    <xf numFmtId="0" fontId="0" fillId="34" borderId="34" xfId="0" applyFill="1" applyBorder="1" applyAlignment="1">
      <alignment/>
    </xf>
    <xf numFmtId="0" fontId="0" fillId="34" borderId="17" xfId="0" applyFill="1" applyBorder="1" applyAlignment="1">
      <alignment/>
    </xf>
    <xf numFmtId="20" fontId="2" fillId="34" borderId="38" xfId="0" applyNumberFormat="1" applyFont="1" applyFill="1" applyBorder="1" applyAlignment="1">
      <alignment horizontal="center" vertical="center"/>
    </xf>
    <xf numFmtId="20" fontId="2" fillId="34" borderId="39" xfId="0" applyNumberFormat="1" applyFont="1" applyFill="1" applyBorder="1" applyAlignment="1">
      <alignment horizontal="center" vertical="center"/>
    </xf>
    <xf numFmtId="1" fontId="2" fillId="35" borderId="40" xfId="60" applyNumberFormat="1" applyFont="1" applyFill="1" applyBorder="1" applyAlignment="1">
      <alignment horizontal="center" vertical="center"/>
      <protection/>
    </xf>
    <xf numFmtId="1" fontId="2" fillId="35" borderId="40" xfId="60" applyNumberFormat="1" applyFont="1" applyFill="1" applyBorder="1" applyAlignment="1">
      <alignment horizontal="center" vertical="center"/>
      <protection/>
    </xf>
    <xf numFmtId="20" fontId="2" fillId="34" borderId="41" xfId="0" applyNumberFormat="1" applyFont="1" applyFill="1" applyBorder="1" applyAlignment="1">
      <alignment horizontal="center" vertical="center" wrapText="1"/>
    </xf>
    <xf numFmtId="20" fontId="2" fillId="34" borderId="32" xfId="0" applyNumberFormat="1" applyFont="1" applyFill="1" applyBorder="1" applyAlignment="1">
      <alignment horizontal="center" vertical="center" wrapText="1"/>
    </xf>
    <xf numFmtId="1" fontId="2" fillId="0" borderId="40" xfId="60" applyNumberFormat="1" applyFont="1" applyFill="1" applyBorder="1" applyAlignment="1">
      <alignment horizontal="center"/>
      <protection/>
    </xf>
    <xf numFmtId="1" fontId="2" fillId="0" borderId="15" xfId="60" applyNumberFormat="1" applyFont="1" applyFill="1" applyBorder="1" applyAlignment="1">
      <alignment horizontal="center"/>
      <protection/>
    </xf>
    <xf numFmtId="1" fontId="2" fillId="35" borderId="15" xfId="60" applyNumberFormat="1" applyFont="1" applyFill="1" applyBorder="1" applyAlignment="1">
      <alignment horizontal="center" vertical="center"/>
      <protection/>
    </xf>
    <xf numFmtId="1" fontId="2" fillId="35" borderId="15" xfId="60" applyNumberFormat="1" applyFont="1" applyFill="1" applyBorder="1" applyAlignment="1">
      <alignment horizontal="center" vertical="center"/>
      <protection/>
    </xf>
    <xf numFmtId="20" fontId="2" fillId="0" borderId="17" xfId="0" applyNumberFormat="1" applyFont="1" applyFill="1" applyBorder="1" applyAlignment="1">
      <alignment horizontal="center" vertical="center"/>
    </xf>
    <xf numFmtId="20" fontId="63" fillId="0" borderId="0" xfId="0" applyNumberFormat="1" applyFont="1" applyFill="1" applyBorder="1" applyAlignment="1">
      <alignment horizontal="center" vertical="center"/>
    </xf>
    <xf numFmtId="20" fontId="63" fillId="0" borderId="31" xfId="0" applyNumberFormat="1" applyFont="1" applyFill="1" applyBorder="1" applyAlignment="1">
      <alignment horizontal="center" vertical="center"/>
    </xf>
    <xf numFmtId="1" fontId="2" fillId="0" borderId="33" xfId="60" applyNumberFormat="1" applyFont="1" applyFill="1" applyBorder="1" applyAlignment="1">
      <alignment horizontal="center"/>
      <protection/>
    </xf>
    <xf numFmtId="20" fontId="6" fillId="0" borderId="16" xfId="0" applyNumberFormat="1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center"/>
    </xf>
    <xf numFmtId="20" fontId="62" fillId="0" borderId="0" xfId="0" applyNumberFormat="1" applyFont="1" applyFill="1" applyBorder="1" applyAlignment="1">
      <alignment horizontal="center"/>
    </xf>
    <xf numFmtId="20" fontId="3" fillId="0" borderId="16" xfId="0" applyNumberFormat="1" applyFont="1" applyBorder="1" applyAlignment="1">
      <alignment horizontal="center" vertical="center" wrapText="1" shrinkToFit="1"/>
    </xf>
    <xf numFmtId="20" fontId="60" fillId="0" borderId="0" xfId="0" applyNumberFormat="1" applyFont="1" applyFill="1" applyBorder="1" applyAlignment="1">
      <alignment horizontal="center"/>
    </xf>
    <xf numFmtId="20" fontId="64" fillId="0" borderId="14" xfId="0" applyNumberFormat="1" applyFont="1" applyFill="1" applyBorder="1" applyAlignment="1">
      <alignment horizontal="left"/>
    </xf>
    <xf numFmtId="20" fontId="64" fillId="0" borderId="0" xfId="0" applyNumberFormat="1" applyFont="1" applyFill="1" applyBorder="1" applyAlignment="1">
      <alignment horizontal="left"/>
    </xf>
    <xf numFmtId="20" fontId="67" fillId="0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top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</xdr:row>
      <xdr:rowOff>76200</xdr:rowOff>
    </xdr:from>
    <xdr:to>
      <xdr:col>13</xdr:col>
      <xdr:colOff>914400</xdr:colOff>
      <xdr:row>4</xdr:row>
      <xdr:rowOff>85725</xdr:rowOff>
    </xdr:to>
    <xdr:pic>
      <xdr:nvPicPr>
        <xdr:cNvPr id="1" name="Picture 2" descr="emblau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33350"/>
          <a:ext cx="2571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0"/>
  <sheetViews>
    <sheetView tabSelected="1" view="pageBreakPreview" zoomScale="85" zoomScaleNormal="85" zoomScaleSheetLayoutView="85" zoomScalePageLayoutView="0" workbookViewId="0" topLeftCell="B8">
      <selection activeCell="K14" sqref="K14"/>
    </sheetView>
  </sheetViews>
  <sheetFormatPr defaultColWidth="9.00390625" defaultRowHeight="12.75"/>
  <cols>
    <col min="1" max="1" width="0" style="1" hidden="1" customWidth="1"/>
    <col min="2" max="2" width="8.625" style="1" customWidth="1"/>
    <col min="3" max="3" width="14.375" style="1" customWidth="1"/>
    <col min="4" max="4" width="6.75390625" style="1" customWidth="1"/>
    <col min="5" max="5" width="5.625" style="1" customWidth="1"/>
    <col min="6" max="6" width="10.375" style="1" customWidth="1"/>
    <col min="7" max="7" width="12.625" style="1" customWidth="1"/>
    <col min="8" max="8" width="7.25390625" style="1" customWidth="1"/>
    <col min="9" max="9" width="6.00390625" style="1" customWidth="1"/>
    <col min="10" max="10" width="14.25390625" style="1" customWidth="1"/>
    <col min="11" max="11" width="6.625" style="1" customWidth="1"/>
    <col min="12" max="12" width="6.875" style="1" customWidth="1"/>
    <col min="13" max="13" width="11.125" style="1" customWidth="1"/>
    <col min="14" max="14" width="13.125" style="1" customWidth="1"/>
    <col min="15" max="15" width="9.125" style="1" bestFit="1" customWidth="1"/>
    <col min="16" max="16" width="8.875" style="1" customWidth="1"/>
    <col min="17" max="17" width="14.00390625" style="1" bestFit="1" customWidth="1"/>
    <col min="18" max="18" width="9.25390625" style="1" bestFit="1" customWidth="1"/>
    <col min="19" max="19" width="10.25390625" style="1" customWidth="1"/>
    <col min="20" max="20" width="11.00390625" style="1" bestFit="1" customWidth="1"/>
    <col min="21" max="21" width="10.125" style="1" bestFit="1" customWidth="1"/>
    <col min="22" max="22" width="11.625" style="1" bestFit="1" customWidth="1"/>
    <col min="23" max="23" width="8.375" style="1" bestFit="1" customWidth="1"/>
    <col min="24" max="24" width="11.00390625" style="1" bestFit="1" customWidth="1"/>
    <col min="25" max="25" width="15.25390625" style="1" bestFit="1" customWidth="1"/>
    <col min="26" max="26" width="10.125" style="1" bestFit="1" customWidth="1"/>
    <col min="27" max="27" width="8.125" style="1" bestFit="1" customWidth="1"/>
    <col min="28" max="28" width="8.875" style="1" bestFit="1" customWidth="1"/>
    <col min="29" max="29" width="11.00390625" style="1" bestFit="1" customWidth="1"/>
    <col min="30" max="30" width="8.25390625" style="1" bestFit="1" customWidth="1"/>
    <col min="31" max="31" width="11.00390625" style="1" bestFit="1" customWidth="1"/>
    <col min="32" max="32" width="8.75390625" style="1" bestFit="1" customWidth="1"/>
    <col min="33" max="33" width="10.125" style="1" bestFit="1" customWidth="1"/>
    <col min="34" max="34" width="8.125" style="1" bestFit="1" customWidth="1"/>
    <col min="35" max="35" width="8.875" style="1" bestFit="1" customWidth="1"/>
    <col min="36" max="16384" width="9.125" style="1" customWidth="1"/>
  </cols>
  <sheetData>
    <row r="1" ht="4.5" customHeight="1" thickBot="1"/>
    <row r="2" spans="2:24" ht="17.25" customHeight="1" thickTop="1">
      <c r="B2" s="7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3"/>
      <c r="X2" s="72"/>
    </row>
    <row r="3" spans="2:20" ht="15.75">
      <c r="B3" s="5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0"/>
      <c r="O3" s="71" t="s">
        <v>31</v>
      </c>
      <c r="P3" s="70">
        <v>1.5</v>
      </c>
      <c r="Q3" s="129" t="s">
        <v>30</v>
      </c>
      <c r="R3" s="129"/>
      <c r="S3" s="129"/>
      <c r="T3" s="129"/>
    </row>
    <row r="4" spans="2:20" ht="15.75">
      <c r="B4" s="5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69" t="s">
        <v>29</v>
      </c>
      <c r="P4" s="68">
        <v>1.5</v>
      </c>
      <c r="Q4" s="130" t="s">
        <v>28</v>
      </c>
      <c r="R4" s="131"/>
      <c r="S4" s="131"/>
      <c r="T4" s="131"/>
    </row>
    <row r="5" spans="2:14" s="67" customFormat="1" ht="34.5" customHeight="1">
      <c r="B5" s="132" t="s">
        <v>27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</row>
    <row r="6" spans="2:14" s="66" customFormat="1" ht="20.25" customHeight="1">
      <c r="B6" s="135" t="s">
        <v>34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2:14" s="66" customFormat="1" ht="25.5">
      <c r="B7" s="135" t="s">
        <v>26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2:20" ht="18" customHeight="1">
      <c r="B8" s="52"/>
      <c r="C8" s="64"/>
      <c r="D8" s="63"/>
      <c r="E8" s="65"/>
      <c r="F8" s="11"/>
      <c r="G8" s="125" t="s">
        <v>25</v>
      </c>
      <c r="H8" s="125"/>
      <c r="I8" s="125"/>
      <c r="J8" s="125"/>
      <c r="K8" s="125"/>
      <c r="L8" s="125"/>
      <c r="M8" s="125"/>
      <c r="N8" s="10"/>
      <c r="T8" s="56"/>
    </row>
    <row r="9" spans="2:23" ht="15.75">
      <c r="B9" s="52"/>
      <c r="C9" s="64"/>
      <c r="D9" s="63"/>
      <c r="E9" s="62"/>
      <c r="F9" s="11"/>
      <c r="G9" s="25" t="s">
        <v>5</v>
      </c>
      <c r="H9" s="11"/>
      <c r="I9" s="125" t="s">
        <v>3</v>
      </c>
      <c r="J9" s="125"/>
      <c r="K9" s="11"/>
      <c r="L9" s="125" t="s">
        <v>11</v>
      </c>
      <c r="M9" s="125"/>
      <c r="N9" s="99"/>
      <c r="Q9" s="61"/>
      <c r="T9" s="56"/>
      <c r="W9" s="61"/>
    </row>
    <row r="10" spans="2:25" ht="15.75">
      <c r="B10" s="60" t="s">
        <v>24</v>
      </c>
      <c r="C10" s="59"/>
      <c r="D10" s="59"/>
      <c r="E10" s="59"/>
      <c r="F10" s="11"/>
      <c r="G10" s="58">
        <f>G11-$O$13</f>
        <v>0.18541666666666665</v>
      </c>
      <c r="H10" s="11"/>
      <c r="I10" s="126">
        <f>I11-$O$13</f>
        <v>0.584722222222221</v>
      </c>
      <c r="J10" s="126"/>
      <c r="K10" s="11"/>
      <c r="L10" s="138" t="s">
        <v>6</v>
      </c>
      <c r="M10" s="138"/>
      <c r="N10" s="100"/>
      <c r="O10" s="139" t="s">
        <v>23</v>
      </c>
      <c r="P10" s="140"/>
      <c r="Q10" s="140"/>
      <c r="R10" s="54"/>
      <c r="S10" s="53"/>
      <c r="T10" s="56"/>
      <c r="U10" s="55"/>
      <c r="X10" s="54"/>
      <c r="Y10" s="53"/>
    </row>
    <row r="11" spans="2:25" ht="15.75">
      <c r="B11" s="60" t="s">
        <v>22</v>
      </c>
      <c r="C11" s="59"/>
      <c r="D11" s="59"/>
      <c r="E11" s="59"/>
      <c r="F11" s="11"/>
      <c r="G11" s="58">
        <f>G12-$D$13</f>
        <v>0.1958333333333333</v>
      </c>
      <c r="H11" s="11"/>
      <c r="I11" s="126">
        <f>I12-$D$13</f>
        <v>0.5951388888888877</v>
      </c>
      <c r="J11" s="126"/>
      <c r="K11" s="11"/>
      <c r="L11" s="138" t="s">
        <v>6</v>
      </c>
      <c r="M11" s="138"/>
      <c r="N11" s="100"/>
      <c r="O11" s="97" t="s">
        <v>14</v>
      </c>
      <c r="P11" s="22" t="s">
        <v>13</v>
      </c>
      <c r="Q11" s="22" t="s">
        <v>12</v>
      </c>
      <c r="R11" s="54"/>
      <c r="S11" s="53"/>
      <c r="T11" s="56"/>
      <c r="U11" s="55"/>
      <c r="X11" s="54"/>
      <c r="Y11" s="53"/>
    </row>
    <row r="12" spans="2:25" ht="15.75">
      <c r="B12" s="60" t="s">
        <v>21</v>
      </c>
      <c r="C12" s="59"/>
      <c r="D12" s="59"/>
      <c r="E12" s="59"/>
      <c r="F12" s="11"/>
      <c r="G12" s="58">
        <f>C17</f>
        <v>0.20138888888888887</v>
      </c>
      <c r="H12" s="11"/>
      <c r="I12" s="126">
        <f>J17</f>
        <v>0.6006944444444432</v>
      </c>
      <c r="J12" s="126"/>
      <c r="K12" s="11"/>
      <c r="L12" s="138" t="s">
        <v>6</v>
      </c>
      <c r="M12" s="138"/>
      <c r="N12" s="100"/>
      <c r="O12" s="98">
        <v>1.5</v>
      </c>
      <c r="P12" s="23">
        <f>G12-G11</f>
        <v>0.005555555555555564</v>
      </c>
      <c r="Q12" s="22">
        <f>G11-G10</f>
        <v>0.010416666666666657</v>
      </c>
      <c r="R12" s="54"/>
      <c r="S12" s="57"/>
      <c r="T12" s="56"/>
      <c r="U12" s="55"/>
      <c r="X12" s="54"/>
      <c r="Y12" s="53"/>
    </row>
    <row r="13" spans="2:19" ht="13.5" customHeight="1" hidden="1">
      <c r="B13" s="52">
        <v>0.002777777777777778</v>
      </c>
      <c r="C13" s="11">
        <v>0.00625</v>
      </c>
      <c r="D13" s="11">
        <v>0.005555555555555556</v>
      </c>
      <c r="E13" s="11">
        <v>0.004166666666666667</v>
      </c>
      <c r="F13" s="11">
        <v>0.004166666666666667</v>
      </c>
      <c r="G13" s="11">
        <v>0.001388888888888889</v>
      </c>
      <c r="H13" s="11">
        <v>0.013888888888888888</v>
      </c>
      <c r="I13" s="11">
        <v>0.004166666666666667</v>
      </c>
      <c r="J13" s="11">
        <v>0.003472222222222222</v>
      </c>
      <c r="K13" s="11">
        <v>0.0020833333333333333</v>
      </c>
      <c r="L13" s="11">
        <v>0.006944444444444444</v>
      </c>
      <c r="M13" s="11">
        <v>0.015277777777777777</v>
      </c>
      <c r="N13" s="99">
        <v>0.0006944444444444445</v>
      </c>
      <c r="O13" s="1">
        <v>0.010416666666666666</v>
      </c>
      <c r="P13" s="1">
        <v>0.011111111111111112</v>
      </c>
      <c r="Q13" s="1">
        <v>0.008333333333333333</v>
      </c>
      <c r="R13" s="1">
        <v>0.012499999999999999</v>
      </c>
      <c r="S13" s="1">
        <v>0.004861111111111111</v>
      </c>
    </row>
    <row r="14" spans="2:15" ht="13.5" thickBot="1">
      <c r="B14" s="5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41" t="s">
        <v>52</v>
      </c>
      <c r="N14" s="142"/>
      <c r="O14" s="11"/>
    </row>
    <row r="15" spans="2:27" ht="21" customHeight="1" thickTop="1">
      <c r="B15" s="143" t="s">
        <v>20</v>
      </c>
      <c r="C15" s="145" t="s">
        <v>46</v>
      </c>
      <c r="D15" s="145" t="s">
        <v>47</v>
      </c>
      <c r="E15" s="147"/>
      <c r="F15" s="145" t="s">
        <v>38</v>
      </c>
      <c r="G15" s="145" t="s">
        <v>48</v>
      </c>
      <c r="H15" s="11"/>
      <c r="I15" s="149" t="s">
        <v>20</v>
      </c>
      <c r="J15" s="145" t="s">
        <v>46</v>
      </c>
      <c r="K15" s="145" t="s">
        <v>47</v>
      </c>
      <c r="L15" s="147"/>
      <c r="M15" s="145" t="s">
        <v>38</v>
      </c>
      <c r="N15" s="153" t="s">
        <v>48</v>
      </c>
      <c r="O15" s="11"/>
      <c r="P15" s="11"/>
      <c r="Q15" s="11"/>
      <c r="R15" s="11"/>
      <c r="S15" s="11"/>
      <c r="T15" s="11"/>
      <c r="U15" s="11"/>
      <c r="W15" s="11"/>
      <c r="X15" s="11"/>
      <c r="Y15" s="11"/>
      <c r="Z15" s="11"/>
      <c r="AA15" s="11"/>
    </row>
    <row r="16" spans="2:26" ht="21" customHeight="1" thickBot="1">
      <c r="B16" s="144"/>
      <c r="C16" s="146"/>
      <c r="D16" s="148"/>
      <c r="E16" s="148"/>
      <c r="F16" s="146"/>
      <c r="G16" s="146"/>
      <c r="H16" s="101"/>
      <c r="I16" s="150"/>
      <c r="J16" s="146"/>
      <c r="K16" s="148"/>
      <c r="L16" s="148"/>
      <c r="M16" s="146"/>
      <c r="N16" s="154"/>
      <c r="O16" s="11"/>
      <c r="S16" s="155" t="s">
        <v>18</v>
      </c>
      <c r="T16" s="156"/>
      <c r="U16" s="156"/>
      <c r="V16" s="156"/>
      <c r="W16" s="156" t="s">
        <v>17</v>
      </c>
      <c r="X16" s="156"/>
      <c r="Y16" s="156"/>
      <c r="Z16" s="156"/>
    </row>
    <row r="17" spans="2:26" ht="11.25" customHeight="1" thickTop="1">
      <c r="B17" s="52"/>
      <c r="C17" s="34">
        <v>0.20138888888888887</v>
      </c>
      <c r="D17" s="124">
        <f>C17+$B$13</f>
        <v>0.20416666666666664</v>
      </c>
      <c r="E17" s="124"/>
      <c r="F17" s="34">
        <f>D17+$K$13</f>
        <v>0.20624999999999996</v>
      </c>
      <c r="G17" s="34">
        <f>F17+$K$13</f>
        <v>0.2083333333333333</v>
      </c>
      <c r="H17" s="101"/>
      <c r="I17" s="108"/>
      <c r="J17" s="34">
        <f>C47</f>
        <v>0.6006944444444432</v>
      </c>
      <c r="K17" s="124">
        <f>J17+$B$13</f>
        <v>0.603472222222221</v>
      </c>
      <c r="L17" s="124"/>
      <c r="M17" s="34">
        <f>K17+$K$13</f>
        <v>0.6055555555555543</v>
      </c>
      <c r="N17" s="90">
        <f>M17+$K$13</f>
        <v>0.6076388888888876</v>
      </c>
      <c r="O17" s="29"/>
      <c r="P17" s="29"/>
      <c r="Q17" s="1">
        <f>G17-C17</f>
        <v>0.00694444444444442</v>
      </c>
      <c r="R17" s="1">
        <f>N17-J17</f>
        <v>0.00694444444444442</v>
      </c>
      <c r="S17" s="151">
        <v>1</v>
      </c>
      <c r="T17" s="44">
        <f>$P$3</f>
        <v>1.5</v>
      </c>
      <c r="U17" s="43">
        <f>G17-C17</f>
        <v>0.00694444444444442</v>
      </c>
      <c r="V17" s="42">
        <f>G18-G17</f>
        <v>0.00347222222222221</v>
      </c>
      <c r="W17" s="121">
        <v>1</v>
      </c>
      <c r="X17" s="41">
        <f>$P$3</f>
        <v>1.5</v>
      </c>
      <c r="Y17" s="40">
        <f>N17-J17</f>
        <v>0.00694444444444442</v>
      </c>
      <c r="Z17" s="40">
        <f>N18-N17</f>
        <v>0.00347222222222221</v>
      </c>
    </row>
    <row r="18" spans="2:26" ht="11.25" customHeight="1">
      <c r="B18" s="51"/>
      <c r="C18" s="39">
        <f>D18+$D$13</f>
        <v>0.2215277777777777</v>
      </c>
      <c r="D18" s="120">
        <f>F18+$K$13</f>
        <v>0.21597222222222215</v>
      </c>
      <c r="E18" s="120"/>
      <c r="F18" s="39">
        <f>G18+$K$13</f>
        <v>0.21388888888888882</v>
      </c>
      <c r="G18" s="39">
        <f>G17+$J$13</f>
        <v>0.2118055555555555</v>
      </c>
      <c r="H18" s="101"/>
      <c r="I18" s="11"/>
      <c r="J18" s="39">
        <f>K18+$D$13</f>
        <v>0.620833333333332</v>
      </c>
      <c r="K18" s="120">
        <f>M18+$K$13</f>
        <v>0.6152777777777765</v>
      </c>
      <c r="L18" s="120"/>
      <c r="M18" s="39">
        <f>N18+$K$13</f>
        <v>0.6131944444444432</v>
      </c>
      <c r="N18" s="113">
        <f>N17+$J$13</f>
        <v>0.6111111111111098</v>
      </c>
      <c r="O18" s="29">
        <f>N24-N23</f>
        <v>0.00347222222222221</v>
      </c>
      <c r="P18" s="29"/>
      <c r="Q18" s="1">
        <f>C18-G18</f>
        <v>0.009722222222222215</v>
      </c>
      <c r="R18" s="1">
        <f>J18-N18</f>
        <v>0.009722222222222188</v>
      </c>
      <c r="S18" s="151"/>
      <c r="T18" s="47">
        <f>$P$4</f>
        <v>1.5</v>
      </c>
      <c r="U18" s="46">
        <f>C18-G18</f>
        <v>0.009722222222222215</v>
      </c>
      <c r="V18" s="45">
        <f>C19-C18</f>
        <v>0.00416666666666668</v>
      </c>
      <c r="W18" s="121"/>
      <c r="X18" s="24">
        <f>$P$4</f>
        <v>1.5</v>
      </c>
      <c r="Y18" s="22">
        <f>J18-N18</f>
        <v>0.009722222222222188</v>
      </c>
      <c r="Z18" s="22">
        <f>J19-J18</f>
        <v>0.004166666666666652</v>
      </c>
    </row>
    <row r="19" spans="1:26" ht="11.25" customHeight="1">
      <c r="A19" s="1">
        <f>C19-C18</f>
        <v>0.00416666666666668</v>
      </c>
      <c r="B19" s="38">
        <v>1</v>
      </c>
      <c r="C19" s="81">
        <f>C18+$E$13</f>
        <v>0.2256944444444444</v>
      </c>
      <c r="D19" s="123">
        <f>C19+$B$13</f>
        <v>0.22847222222222216</v>
      </c>
      <c r="E19" s="123"/>
      <c r="F19" s="50">
        <f>D19+$K$13</f>
        <v>0.23055555555555549</v>
      </c>
      <c r="G19" s="80">
        <f>F19+$K$13</f>
        <v>0.2326388888888888</v>
      </c>
      <c r="H19" s="11">
        <f>C19-C17</f>
        <v>0.024305555555555525</v>
      </c>
      <c r="I19" s="109">
        <v>1</v>
      </c>
      <c r="J19" s="93">
        <f>J18+$E$13</f>
        <v>0.6249999999999987</v>
      </c>
      <c r="K19" s="123">
        <f>J19+$B$13</f>
        <v>0.6277777777777764</v>
      </c>
      <c r="L19" s="123"/>
      <c r="M19" s="50">
        <f>K19+$K$13</f>
        <v>0.6298611111111098</v>
      </c>
      <c r="N19" s="87">
        <f>M19+$K$13</f>
        <v>0.6319444444444431</v>
      </c>
      <c r="O19" s="29"/>
      <c r="P19" s="81">
        <f>J19-J17</f>
        <v>0.02430555555555547</v>
      </c>
      <c r="Q19" s="1">
        <f>G19-C19</f>
        <v>0.00694444444444442</v>
      </c>
      <c r="R19" s="1">
        <f>N19-J19</f>
        <v>0.00694444444444442</v>
      </c>
      <c r="S19" s="152">
        <v>2</v>
      </c>
      <c r="T19" s="44">
        <f>$P$3</f>
        <v>1.5</v>
      </c>
      <c r="U19" s="43">
        <f>G19-C19</f>
        <v>0.00694444444444442</v>
      </c>
      <c r="V19" s="42">
        <f>G20-G19</f>
        <v>0.00347222222222221</v>
      </c>
      <c r="W19" s="121">
        <v>2</v>
      </c>
      <c r="X19" s="41">
        <f>$P$3</f>
        <v>1.5</v>
      </c>
      <c r="Y19" s="40">
        <f>N19-J19</f>
        <v>0.00694444444444442</v>
      </c>
      <c r="Z19" s="40">
        <f>N20-N19</f>
        <v>0.00347222222222221</v>
      </c>
    </row>
    <row r="20" spans="2:26" ht="11.25" customHeight="1">
      <c r="B20" s="37"/>
      <c r="C20" s="49">
        <f>D20+$D$13</f>
        <v>0.24583333333333324</v>
      </c>
      <c r="D20" s="122">
        <f>F20+$K$13</f>
        <v>0.24027777777777767</v>
      </c>
      <c r="E20" s="122"/>
      <c r="F20" s="49">
        <f>G20+$K$13</f>
        <v>0.23819444444444435</v>
      </c>
      <c r="G20" s="81">
        <f>G19+$J$13</f>
        <v>0.23611111111111102</v>
      </c>
      <c r="H20" s="11"/>
      <c r="I20" s="110"/>
      <c r="J20" s="49">
        <f>K20+$D$13</f>
        <v>0.6451388888888875</v>
      </c>
      <c r="K20" s="122">
        <f>M20+$K$13</f>
        <v>0.639583333333332</v>
      </c>
      <c r="L20" s="122"/>
      <c r="M20" s="49">
        <f>N20+$K$13</f>
        <v>0.6374999999999986</v>
      </c>
      <c r="N20" s="115">
        <f>N19+$J$13</f>
        <v>0.6354166666666653</v>
      </c>
      <c r="O20" s="29">
        <f>N26-N25</f>
        <v>0.00347222222222221</v>
      </c>
      <c r="P20" s="29"/>
      <c r="Q20" s="1">
        <f>C20-G20</f>
        <v>0.009722222222222215</v>
      </c>
      <c r="R20" s="1">
        <f>J20-N20</f>
        <v>0.009722222222222188</v>
      </c>
      <c r="S20" s="152"/>
      <c r="T20" s="47">
        <f>$P$4</f>
        <v>1.5</v>
      </c>
      <c r="U20" s="46">
        <f>C20-G20</f>
        <v>0.009722222222222215</v>
      </c>
      <c r="V20" s="45">
        <f>C21-C20</f>
        <v>0.00416666666666668</v>
      </c>
      <c r="W20" s="121"/>
      <c r="X20" s="24">
        <f>$P$4</f>
        <v>1.5</v>
      </c>
      <c r="Y20" s="22">
        <f>J20-N20</f>
        <v>0.009722222222222188</v>
      </c>
      <c r="Z20" s="22">
        <f>J21-J20</f>
        <v>0.004166666666666652</v>
      </c>
    </row>
    <row r="21" spans="1:26" ht="11.25" customHeight="1">
      <c r="A21" s="1">
        <f>C21-C20</f>
        <v>0.00416666666666668</v>
      </c>
      <c r="B21" s="35">
        <v>2</v>
      </c>
      <c r="C21" s="34">
        <f>C20+$E$13</f>
        <v>0.24999999999999992</v>
      </c>
      <c r="D21" s="124">
        <f>C21+$B$13</f>
        <v>0.2527777777777777</v>
      </c>
      <c r="E21" s="124"/>
      <c r="F21" s="34">
        <f>D21+$K$13</f>
        <v>0.25486111111111104</v>
      </c>
      <c r="G21" s="34">
        <f>F21+$K$13</f>
        <v>0.25694444444444436</v>
      </c>
      <c r="H21" s="11">
        <f>C21-C19</f>
        <v>0.024305555555555525</v>
      </c>
      <c r="I21" s="111">
        <v>2</v>
      </c>
      <c r="J21" s="34">
        <f>J20+$E$13</f>
        <v>0.6493055555555541</v>
      </c>
      <c r="K21" s="124">
        <f>J21+$B$13</f>
        <v>0.6520833333333319</v>
      </c>
      <c r="L21" s="124"/>
      <c r="M21" s="34">
        <f>K21+$K$13</f>
        <v>0.6541666666666652</v>
      </c>
      <c r="N21" s="90">
        <f>M21+$K$13</f>
        <v>0.6562499999999986</v>
      </c>
      <c r="O21" s="29"/>
      <c r="P21" s="93">
        <f>J21-J19</f>
        <v>0.02430555555555547</v>
      </c>
      <c r="Q21" s="1">
        <f>G21-C21</f>
        <v>0.0069444444444444475</v>
      </c>
      <c r="R21" s="1">
        <f>N21-J21</f>
        <v>0.00694444444444442</v>
      </c>
      <c r="S21" s="157">
        <v>3</v>
      </c>
      <c r="T21" s="44">
        <f>$P$3</f>
        <v>1.5</v>
      </c>
      <c r="U21" s="43">
        <f>G21-C21</f>
        <v>0.0069444444444444475</v>
      </c>
      <c r="V21" s="42">
        <f>G22-G21</f>
        <v>0.00347222222222221</v>
      </c>
      <c r="W21" s="121">
        <v>3</v>
      </c>
      <c r="X21" s="41">
        <f>$P$3</f>
        <v>1.5</v>
      </c>
      <c r="Y21" s="40">
        <f>N21-J21</f>
        <v>0.00694444444444442</v>
      </c>
      <c r="Z21" s="40">
        <f>N22-N21</f>
        <v>0.00347222222222221</v>
      </c>
    </row>
    <row r="22" spans="2:26" ht="11.25" customHeight="1">
      <c r="B22" s="35"/>
      <c r="C22" s="39">
        <f>D22+$D$13</f>
        <v>0.27013888888888876</v>
      </c>
      <c r="D22" s="120">
        <f>F22+$K$13</f>
        <v>0.2645833333333332</v>
      </c>
      <c r="E22" s="120"/>
      <c r="F22" s="39">
        <f>G22+$K$13</f>
        <v>0.2624999999999999</v>
      </c>
      <c r="G22" s="39">
        <f>G21+$J$13</f>
        <v>0.2604166666666666</v>
      </c>
      <c r="H22" s="11"/>
      <c r="I22" s="112"/>
      <c r="J22" s="39">
        <f>K22+$D$13</f>
        <v>0.669444444444443</v>
      </c>
      <c r="K22" s="120">
        <f>M22+$K$13</f>
        <v>0.6638888888888874</v>
      </c>
      <c r="L22" s="120"/>
      <c r="M22" s="39">
        <f>N22+$K$13</f>
        <v>0.6618055555555541</v>
      </c>
      <c r="N22" s="113">
        <f>N21+$J$13</f>
        <v>0.6597222222222208</v>
      </c>
      <c r="O22" s="29">
        <f>N28-N27</f>
        <v>0.00347222222222221</v>
      </c>
      <c r="P22" s="29"/>
      <c r="Q22" s="1">
        <f>C22-G22</f>
        <v>0.009722222222222188</v>
      </c>
      <c r="R22" s="1">
        <f>J22-N22</f>
        <v>0.009722222222222188</v>
      </c>
      <c r="S22" s="157"/>
      <c r="T22" s="47">
        <f>$P$4</f>
        <v>1.5</v>
      </c>
      <c r="U22" s="46">
        <f>C22-G22</f>
        <v>0.009722222222222188</v>
      </c>
      <c r="V22" s="45">
        <f>C23-C22</f>
        <v>0.004166666666666652</v>
      </c>
      <c r="W22" s="121"/>
      <c r="X22" s="24">
        <f>$P$4</f>
        <v>1.5</v>
      </c>
      <c r="Y22" s="22">
        <f>J22-N22</f>
        <v>0.009722222222222188</v>
      </c>
      <c r="Z22" s="22">
        <f>J23-J22</f>
        <v>0.004166666666666652</v>
      </c>
    </row>
    <row r="23" spans="1:26" ht="11.25" customHeight="1">
      <c r="A23" s="1">
        <f>C23-C22</f>
        <v>0.004166666666666652</v>
      </c>
      <c r="B23" s="38">
        <v>3</v>
      </c>
      <c r="C23" s="93">
        <f>C22+$E$13</f>
        <v>0.2743055555555554</v>
      </c>
      <c r="D23" s="123">
        <f>C23+$B$13</f>
        <v>0.2770833333333332</v>
      </c>
      <c r="E23" s="123"/>
      <c r="F23" s="50">
        <f>D23+$K$13</f>
        <v>0.2791666666666665</v>
      </c>
      <c r="G23" s="107">
        <f>F23+$K$13</f>
        <v>0.28124999999999983</v>
      </c>
      <c r="H23" s="11">
        <f>C23-C21</f>
        <v>0.024305555555555497</v>
      </c>
      <c r="I23" s="109">
        <v>3</v>
      </c>
      <c r="J23" s="93">
        <f>J22+$E$13</f>
        <v>0.6736111111111096</v>
      </c>
      <c r="K23" s="123">
        <f>J23+$B$13</f>
        <v>0.6763888888888874</v>
      </c>
      <c r="L23" s="123"/>
      <c r="M23" s="50">
        <f>K23+$K$13</f>
        <v>0.6784722222222207</v>
      </c>
      <c r="N23" s="87">
        <f>M23+$K$13</f>
        <v>0.680555555555554</v>
      </c>
      <c r="O23" s="29"/>
      <c r="P23" s="93">
        <f>J23-J21</f>
        <v>0.02430555555555547</v>
      </c>
      <c r="Q23" s="1">
        <f>G23-C23</f>
        <v>0.00694444444444442</v>
      </c>
      <c r="R23" s="1">
        <f>N23-J23</f>
        <v>0.00694444444444442</v>
      </c>
      <c r="S23" s="158">
        <v>4</v>
      </c>
      <c r="T23" s="44">
        <f>$P$3</f>
        <v>1.5</v>
      </c>
      <c r="U23" s="43">
        <f>G23-C23</f>
        <v>0.00694444444444442</v>
      </c>
      <c r="V23" s="42">
        <f>G24-G23</f>
        <v>0.00347222222222221</v>
      </c>
      <c r="W23" s="121">
        <v>4</v>
      </c>
      <c r="X23" s="41">
        <f>$P$3</f>
        <v>1.5</v>
      </c>
      <c r="Y23" s="40">
        <f>N23-J23</f>
        <v>0.00694444444444442</v>
      </c>
      <c r="Z23" s="40">
        <f>N24-N23</f>
        <v>0.00347222222222221</v>
      </c>
    </row>
    <row r="24" spans="2:26" ht="11.25" customHeight="1">
      <c r="B24" s="37"/>
      <c r="C24" s="49">
        <f>D24+$D$13</f>
        <v>0.29444444444444423</v>
      </c>
      <c r="D24" s="122">
        <f>F24+$K$13</f>
        <v>0.2888888888888887</v>
      </c>
      <c r="E24" s="122"/>
      <c r="F24" s="49">
        <f>G24+$K$13</f>
        <v>0.28680555555555537</v>
      </c>
      <c r="G24" s="93">
        <f>G23+$J$13</f>
        <v>0.28472222222222204</v>
      </c>
      <c r="H24" s="11"/>
      <c r="I24" s="110"/>
      <c r="J24" s="49">
        <f>K24+$D$13</f>
        <v>0.6937499999999984</v>
      </c>
      <c r="K24" s="122">
        <f>M24+$K$13</f>
        <v>0.6881944444444429</v>
      </c>
      <c r="L24" s="122"/>
      <c r="M24" s="49">
        <f>N24+$K$13</f>
        <v>0.6861111111111096</v>
      </c>
      <c r="N24" s="115">
        <f>N23+$J$13</f>
        <v>0.6840277777777762</v>
      </c>
      <c r="O24" s="29">
        <f>N30-N29</f>
        <v>0.01041666666666663</v>
      </c>
      <c r="P24" s="29"/>
      <c r="Q24" s="1">
        <f>C24-G24</f>
        <v>0.009722222222222188</v>
      </c>
      <c r="R24" s="1">
        <f>J24-N24</f>
        <v>0.009722222222222188</v>
      </c>
      <c r="S24" s="158"/>
      <c r="T24" s="47">
        <f>$P$4</f>
        <v>1.5</v>
      </c>
      <c r="U24" s="46">
        <f>C24-G24</f>
        <v>0.009722222222222188</v>
      </c>
      <c r="V24" s="45">
        <f>C25-C24</f>
        <v>0.004166666666666652</v>
      </c>
      <c r="W24" s="121"/>
      <c r="X24" s="24">
        <f>$P$4</f>
        <v>1.5</v>
      </c>
      <c r="Y24" s="22">
        <f>J24-N24</f>
        <v>0.009722222222222188</v>
      </c>
      <c r="Z24" s="22">
        <f>J25-J24</f>
        <v>0.004166666666666652</v>
      </c>
    </row>
    <row r="25" spans="1:26" ht="11.25" customHeight="1">
      <c r="A25" s="1">
        <f>C25-C24</f>
        <v>0.004166666666666652</v>
      </c>
      <c r="B25" s="35">
        <v>4</v>
      </c>
      <c r="C25" s="34">
        <f>C24+$E$13</f>
        <v>0.2986111111111109</v>
      </c>
      <c r="D25" s="124">
        <f>C25+$B$13</f>
        <v>0.30138888888888865</v>
      </c>
      <c r="E25" s="124"/>
      <c r="F25" s="34">
        <f>D25+$K$13</f>
        <v>0.303472222222222</v>
      </c>
      <c r="G25" s="34">
        <f>F25+$K$13</f>
        <v>0.3055555555555553</v>
      </c>
      <c r="H25" s="11">
        <f>C25-C23</f>
        <v>0.02430555555555547</v>
      </c>
      <c r="I25" s="111">
        <v>4</v>
      </c>
      <c r="J25" s="34">
        <f>J24+$E$13</f>
        <v>0.6979166666666651</v>
      </c>
      <c r="K25" s="124">
        <f>J25+$B$13</f>
        <v>0.7006944444444428</v>
      </c>
      <c r="L25" s="124"/>
      <c r="M25" s="34">
        <f>K25+$K$13</f>
        <v>0.7027777777777762</v>
      </c>
      <c r="N25" s="90">
        <f>M25+$K$13</f>
        <v>0.7048611111111095</v>
      </c>
      <c r="O25" s="29"/>
      <c r="P25" s="93">
        <f>J25-J23</f>
        <v>0.02430555555555547</v>
      </c>
      <c r="Q25" s="1">
        <f>G25-C25</f>
        <v>0.00694444444444442</v>
      </c>
      <c r="R25" s="1">
        <f>N25-J25</f>
        <v>0.00694444444444442</v>
      </c>
      <c r="S25" s="157">
        <v>5</v>
      </c>
      <c r="T25" s="44">
        <f>$P$3</f>
        <v>1.5</v>
      </c>
      <c r="U25" s="43">
        <f>G25-C25</f>
        <v>0.00694444444444442</v>
      </c>
      <c r="V25" s="42">
        <f>G26-G25</f>
        <v>0.00347222222222221</v>
      </c>
      <c r="W25" s="121">
        <v>5</v>
      </c>
      <c r="X25" s="41">
        <f>$P$3</f>
        <v>1.5</v>
      </c>
      <c r="Y25" s="40">
        <f>N25-J25</f>
        <v>0.00694444444444442</v>
      </c>
      <c r="Z25" s="40">
        <f>N26-N25</f>
        <v>0.00347222222222221</v>
      </c>
    </row>
    <row r="26" spans="2:26" ht="11.25" customHeight="1">
      <c r="B26" s="35"/>
      <c r="C26" s="39">
        <f>D26+$D$13</f>
        <v>0.3187499999999997</v>
      </c>
      <c r="D26" s="120">
        <f>F26+$K$13</f>
        <v>0.31319444444444416</v>
      </c>
      <c r="E26" s="120"/>
      <c r="F26" s="39">
        <f>G26+$K$13</f>
        <v>0.31111111111111084</v>
      </c>
      <c r="G26" s="39">
        <f>G25+$J$13</f>
        <v>0.3090277777777775</v>
      </c>
      <c r="H26" s="11"/>
      <c r="I26" s="112"/>
      <c r="J26" s="39">
        <f>K26+$D$13</f>
        <v>0.7180555555555539</v>
      </c>
      <c r="K26" s="120">
        <f>M26+$K$13</f>
        <v>0.7124999999999984</v>
      </c>
      <c r="L26" s="120"/>
      <c r="M26" s="39">
        <f>N26+$K$13</f>
        <v>0.710416666666665</v>
      </c>
      <c r="N26" s="113">
        <f>N25+$J$13</f>
        <v>0.7083333333333317</v>
      </c>
      <c r="O26" s="29">
        <f>N32-N31</f>
        <v>0.005555555555555536</v>
      </c>
      <c r="P26" s="29"/>
      <c r="Q26" s="1">
        <f>C26-G26</f>
        <v>0.009722222222222188</v>
      </c>
      <c r="R26" s="1">
        <f>J26-N26</f>
        <v>0.009722222222222188</v>
      </c>
      <c r="S26" s="157"/>
      <c r="T26" s="47">
        <f>$P$4</f>
        <v>1.5</v>
      </c>
      <c r="U26" s="46">
        <f>C26-G26</f>
        <v>0.009722222222222188</v>
      </c>
      <c r="V26" s="45">
        <f>C27-C26</f>
        <v>0.004166666666666652</v>
      </c>
      <c r="W26" s="121"/>
      <c r="X26" s="24">
        <f>$P$4</f>
        <v>1.5</v>
      </c>
      <c r="Y26" s="22">
        <f>J26-N26</f>
        <v>0.009722222222222188</v>
      </c>
      <c r="Z26" s="22">
        <f>J27-J26</f>
        <v>0.004166666666666652</v>
      </c>
    </row>
    <row r="27" spans="1:26" ht="11.25" customHeight="1">
      <c r="A27" s="1">
        <f>C27-C26</f>
        <v>0.004166666666666652</v>
      </c>
      <c r="B27" s="38">
        <v>5</v>
      </c>
      <c r="C27" s="93">
        <f>C26+$E$13</f>
        <v>0.32291666666666635</v>
      </c>
      <c r="D27" s="123">
        <f>C27+$B$13</f>
        <v>0.3256944444444441</v>
      </c>
      <c r="E27" s="123"/>
      <c r="F27" s="50">
        <f>D27+$K$13</f>
        <v>0.32777777777777745</v>
      </c>
      <c r="G27" s="107">
        <f>F27+$K$13</f>
        <v>0.32986111111111077</v>
      </c>
      <c r="H27" s="11">
        <f>C27-C25</f>
        <v>0.02430555555555547</v>
      </c>
      <c r="I27" s="109">
        <v>5</v>
      </c>
      <c r="J27" s="93">
        <f>J26+$E$13</f>
        <v>0.7222222222222205</v>
      </c>
      <c r="K27" s="123">
        <f>J27+$B$13</f>
        <v>0.7249999999999983</v>
      </c>
      <c r="L27" s="123"/>
      <c r="M27" s="50">
        <f>K27+$K$13</f>
        <v>0.7270833333333316</v>
      </c>
      <c r="N27" s="87">
        <f>M27+$K$13</f>
        <v>0.729166666666665</v>
      </c>
      <c r="O27" s="29"/>
      <c r="P27" s="93">
        <f>J27-J25</f>
        <v>0.02430555555555547</v>
      </c>
      <c r="Q27" s="1">
        <f>G27-C27</f>
        <v>0.00694444444444442</v>
      </c>
      <c r="R27" s="1">
        <f>N27-J27</f>
        <v>0.00694444444444442</v>
      </c>
      <c r="S27" s="158">
        <v>6</v>
      </c>
      <c r="T27" s="44">
        <f>$P$3</f>
        <v>1.5</v>
      </c>
      <c r="U27" s="43">
        <f>G27-C27</f>
        <v>0.00694444444444442</v>
      </c>
      <c r="V27" s="42">
        <f>G28-G27</f>
        <v>0.00347222222222221</v>
      </c>
      <c r="W27" s="121">
        <v>6</v>
      </c>
      <c r="X27" s="41">
        <f>$P$3</f>
        <v>1.5</v>
      </c>
      <c r="Y27" s="40">
        <f>N27-J27</f>
        <v>0.00694444444444442</v>
      </c>
      <c r="Z27" s="40">
        <f>N28-N27</f>
        <v>0.00347222222222221</v>
      </c>
    </row>
    <row r="28" spans="2:26" ht="11.25" customHeight="1">
      <c r="B28" s="37"/>
      <c r="C28" s="49">
        <f>D28+$D$13</f>
        <v>0.34305555555555517</v>
      </c>
      <c r="D28" s="122">
        <f>F28+$K$13</f>
        <v>0.33749999999999963</v>
      </c>
      <c r="E28" s="122"/>
      <c r="F28" s="49">
        <f>G28+$K$13</f>
        <v>0.3354166666666663</v>
      </c>
      <c r="G28" s="93">
        <f>G27+$J$13</f>
        <v>0.333333333333333</v>
      </c>
      <c r="H28" s="11"/>
      <c r="I28" s="110"/>
      <c r="J28" s="49">
        <f>K28+$D$13</f>
        <v>0.7423611111111094</v>
      </c>
      <c r="K28" s="122">
        <f>M28+$K$13</f>
        <v>0.7368055555555538</v>
      </c>
      <c r="L28" s="122"/>
      <c r="M28" s="49">
        <f>N28+$K$13</f>
        <v>0.7347222222222205</v>
      </c>
      <c r="N28" s="115">
        <f>N27+$J$13</f>
        <v>0.7326388888888872</v>
      </c>
      <c r="O28" s="29">
        <f>N34-N33</f>
        <v>0.005555555555555536</v>
      </c>
      <c r="P28" s="29"/>
      <c r="Q28" s="1">
        <f>C28-G28</f>
        <v>0.009722222222222188</v>
      </c>
      <c r="R28" s="1">
        <f>J28-N28</f>
        <v>0.009722222222222188</v>
      </c>
      <c r="S28" s="158"/>
      <c r="T28" s="47">
        <f>$P$4</f>
        <v>1.5</v>
      </c>
      <c r="U28" s="46">
        <f>C28-G28</f>
        <v>0.009722222222222188</v>
      </c>
      <c r="V28" s="45">
        <f>C29-C28</f>
        <v>0.004166666666666652</v>
      </c>
      <c r="W28" s="121"/>
      <c r="X28" s="24">
        <f>$P$4</f>
        <v>1.5</v>
      </c>
      <c r="Y28" s="22">
        <f>J28-N28</f>
        <v>0.009722222222222188</v>
      </c>
      <c r="Z28" s="22">
        <f>J29-J28</f>
        <v>0.004166666666666652</v>
      </c>
    </row>
    <row r="29" spans="1:26" ht="11.25" customHeight="1">
      <c r="A29" s="1">
        <f>C29-C28</f>
        <v>0.004166666666666652</v>
      </c>
      <c r="B29" s="35">
        <v>6</v>
      </c>
      <c r="C29" s="34">
        <f>C28+$E$13</f>
        <v>0.3472222222222218</v>
      </c>
      <c r="D29" s="124">
        <f>C29+$B$13</f>
        <v>0.3499999999999996</v>
      </c>
      <c r="E29" s="124"/>
      <c r="F29" s="34">
        <f>D29+$K$13</f>
        <v>0.3520833333333329</v>
      </c>
      <c r="G29" s="34">
        <f>F29+$K$13</f>
        <v>0.35416666666666624</v>
      </c>
      <c r="H29" s="11">
        <f>C29-C27</f>
        <v>0.02430555555555547</v>
      </c>
      <c r="I29" s="111">
        <v>6</v>
      </c>
      <c r="J29" s="34">
        <f>J28+$E$13</f>
        <v>0.746527777777776</v>
      </c>
      <c r="K29" s="124">
        <f>J29+$B$13</f>
        <v>0.7493055555555538</v>
      </c>
      <c r="L29" s="124"/>
      <c r="M29" s="34">
        <f>K29+$K$13</f>
        <v>0.7513888888888871</v>
      </c>
      <c r="N29" s="90">
        <f>M29+$K$13</f>
        <v>0.7534722222222204</v>
      </c>
      <c r="O29" s="29"/>
      <c r="P29" s="93">
        <f>J29-J27</f>
        <v>0.02430555555555547</v>
      </c>
      <c r="Q29" s="1">
        <f>G29-C29</f>
        <v>0.00694444444444442</v>
      </c>
      <c r="R29" s="1">
        <f>N29-J29</f>
        <v>0.00694444444444442</v>
      </c>
      <c r="S29" s="157">
        <v>7</v>
      </c>
      <c r="T29" s="44">
        <f>$P$3</f>
        <v>1.5</v>
      </c>
      <c r="U29" s="43">
        <f>G29-C29</f>
        <v>0.00694444444444442</v>
      </c>
      <c r="V29" s="42">
        <f>G30-G29</f>
        <v>0.010416666666666685</v>
      </c>
      <c r="W29" s="121">
        <v>7</v>
      </c>
      <c r="X29" s="41">
        <f>$P$3</f>
        <v>1.5</v>
      </c>
      <c r="Y29" s="40">
        <f>N29-J29</f>
        <v>0.00694444444444442</v>
      </c>
      <c r="Z29" s="40">
        <f>N30-N29</f>
        <v>0.01041666666666663</v>
      </c>
    </row>
    <row r="30" spans="2:26" ht="11.25" customHeight="1">
      <c r="B30" s="35"/>
      <c r="C30" s="39">
        <f>D30+$D$13</f>
        <v>0.3743055555555551</v>
      </c>
      <c r="D30" s="120">
        <f>F30+$K$13</f>
        <v>0.3687499999999996</v>
      </c>
      <c r="E30" s="120"/>
      <c r="F30" s="39">
        <f>G30+$K$13</f>
        <v>0.36666666666666625</v>
      </c>
      <c r="G30" s="116">
        <f>G29+$O$13</f>
        <v>0.3645833333333329</v>
      </c>
      <c r="H30" s="11"/>
      <c r="I30" s="112"/>
      <c r="J30" s="39">
        <f>K30+$D$13</f>
        <v>0.7736111111111093</v>
      </c>
      <c r="K30" s="120">
        <f>M30+$K$13</f>
        <v>0.7680555555555537</v>
      </c>
      <c r="L30" s="120"/>
      <c r="M30" s="39">
        <f>N30+$K$13</f>
        <v>0.7659722222222204</v>
      </c>
      <c r="N30" s="117">
        <f>N29+$O$13</f>
        <v>0.7638888888888871</v>
      </c>
      <c r="O30" s="29">
        <f>N36-N35</f>
        <v>0.005555555555555536</v>
      </c>
      <c r="P30" s="29"/>
      <c r="Q30" s="1">
        <f>C30-G30</f>
        <v>0.009722222222222188</v>
      </c>
      <c r="R30" s="1">
        <f>J30-N30</f>
        <v>0.009722222222222188</v>
      </c>
      <c r="S30" s="157"/>
      <c r="T30" s="47">
        <f>$P$4</f>
        <v>1.5</v>
      </c>
      <c r="U30" s="46">
        <f>C30-G30</f>
        <v>0.009722222222222188</v>
      </c>
      <c r="V30" s="45">
        <f>C31-C30</f>
        <v>0.004166666666666652</v>
      </c>
      <c r="W30" s="121"/>
      <c r="X30" s="24">
        <f>$P$4</f>
        <v>1.5</v>
      </c>
      <c r="Y30" s="22">
        <f>J30-N30</f>
        <v>0.009722222222222188</v>
      </c>
      <c r="Z30" s="22">
        <f>J31-J30</f>
        <v>0.004166666666666652</v>
      </c>
    </row>
    <row r="31" spans="1:26" ht="11.25" customHeight="1">
      <c r="A31" s="1">
        <f>C31-C30</f>
        <v>0.004166666666666652</v>
      </c>
      <c r="B31" s="38">
        <v>7</v>
      </c>
      <c r="C31" s="93">
        <f>C30+$E$13</f>
        <v>0.37847222222222177</v>
      </c>
      <c r="D31" s="123">
        <f>C31+$B$13</f>
        <v>0.38124999999999953</v>
      </c>
      <c r="E31" s="123"/>
      <c r="F31" s="50">
        <f>D31+$K$13</f>
        <v>0.38333333333333286</v>
      </c>
      <c r="G31" s="107">
        <f>F31+$K$13</f>
        <v>0.3854166666666662</v>
      </c>
      <c r="H31" s="11">
        <f>C31-C29</f>
        <v>0.031249999999999944</v>
      </c>
      <c r="I31" s="109">
        <v>7</v>
      </c>
      <c r="J31" s="93">
        <f>J30+$E$13</f>
        <v>0.7777777777777759</v>
      </c>
      <c r="K31" s="123">
        <f>J31+$B$13</f>
        <v>0.7805555555555537</v>
      </c>
      <c r="L31" s="123"/>
      <c r="M31" s="50">
        <f>K31+$K$13</f>
        <v>0.782638888888887</v>
      </c>
      <c r="N31" s="107">
        <f>M31+$K$13</f>
        <v>0.7847222222222203</v>
      </c>
      <c r="O31" s="29"/>
      <c r="P31" s="93">
        <f>J31-J29</f>
        <v>0.03124999999999989</v>
      </c>
      <c r="Q31" s="1">
        <f>G31-C31</f>
        <v>0.00694444444444442</v>
      </c>
      <c r="R31" s="1">
        <f>N31-J31</f>
        <v>0.00694444444444442</v>
      </c>
      <c r="S31" s="158">
        <v>8</v>
      </c>
      <c r="T31" s="44">
        <f>$P$3</f>
        <v>1.5</v>
      </c>
      <c r="U31" s="43">
        <f>G31-C31</f>
        <v>0.00694444444444442</v>
      </c>
      <c r="V31" s="42">
        <f>G32-G31</f>
        <v>0.005555555555555536</v>
      </c>
      <c r="W31" s="121">
        <v>8</v>
      </c>
      <c r="X31" s="41">
        <f>$P$3</f>
        <v>1.5</v>
      </c>
      <c r="Y31" s="40">
        <f>N31-J31</f>
        <v>0.00694444444444442</v>
      </c>
      <c r="Z31" s="40">
        <f>N32-N31</f>
        <v>0.005555555555555536</v>
      </c>
    </row>
    <row r="32" spans="2:26" ht="11.25" customHeight="1">
      <c r="B32" s="37"/>
      <c r="C32" s="49">
        <f>D32+$D$13</f>
        <v>0.4006944444444439</v>
      </c>
      <c r="D32" s="122">
        <f>F32+$K$13</f>
        <v>0.3951388888888884</v>
      </c>
      <c r="E32" s="122"/>
      <c r="F32" s="49">
        <f>G32+$K$13</f>
        <v>0.39305555555555505</v>
      </c>
      <c r="G32" s="93">
        <f>G31+$D$13</f>
        <v>0.3909722222222217</v>
      </c>
      <c r="H32" s="11"/>
      <c r="I32" s="110"/>
      <c r="J32" s="49">
        <f>K32+$D$13</f>
        <v>0.799999999999998</v>
      </c>
      <c r="K32" s="122">
        <f>M32+$K$13</f>
        <v>0.7944444444444425</v>
      </c>
      <c r="L32" s="122"/>
      <c r="M32" s="49">
        <f>N32+$K$13</f>
        <v>0.7923611111111092</v>
      </c>
      <c r="N32" s="93">
        <f>N31+$D$13</f>
        <v>0.7902777777777759</v>
      </c>
      <c r="O32" s="29">
        <f>N38-N37</f>
        <v>0.005555555555555536</v>
      </c>
      <c r="P32" s="29"/>
      <c r="Q32" s="1">
        <f>C32-G32</f>
        <v>0.009722222222222188</v>
      </c>
      <c r="R32" s="1">
        <f>J32-N32</f>
        <v>0.009722222222222188</v>
      </c>
      <c r="S32" s="158"/>
      <c r="T32" s="47">
        <f>$P$4</f>
        <v>1.5</v>
      </c>
      <c r="U32" s="46">
        <f>C32-G32</f>
        <v>0.009722222222222188</v>
      </c>
      <c r="V32" s="45">
        <f>C33-C32</f>
        <v>0.005555555555555536</v>
      </c>
      <c r="W32" s="121"/>
      <c r="X32" s="24">
        <f>$P$4</f>
        <v>1.5</v>
      </c>
      <c r="Y32" s="22">
        <f>J32-N32</f>
        <v>0.009722222222222188</v>
      </c>
      <c r="Z32" s="22">
        <f>J33-J32</f>
        <v>0.005555555555555536</v>
      </c>
    </row>
    <row r="33" spans="1:26" ht="11.25" customHeight="1">
      <c r="A33" s="1">
        <f>C33-C32</f>
        <v>0.005555555555555536</v>
      </c>
      <c r="B33" s="35">
        <v>8</v>
      </c>
      <c r="C33" s="34">
        <f>C32+$D$13</f>
        <v>0.40624999999999944</v>
      </c>
      <c r="D33" s="124">
        <f>C33+$B$13</f>
        <v>0.4090277777777772</v>
      </c>
      <c r="E33" s="124"/>
      <c r="F33" s="34">
        <f>D33+$K$13</f>
        <v>0.41111111111111054</v>
      </c>
      <c r="G33" s="34">
        <f>F33+$K$13</f>
        <v>0.41319444444444386</v>
      </c>
      <c r="H33" s="11">
        <f>C33-C31</f>
        <v>0.02777777777777768</v>
      </c>
      <c r="I33" s="111">
        <v>8</v>
      </c>
      <c r="J33" s="34">
        <f>J32+$D$13</f>
        <v>0.8055555555555536</v>
      </c>
      <c r="K33" s="124">
        <f>J33+$B$13</f>
        <v>0.8083333333333313</v>
      </c>
      <c r="L33" s="124"/>
      <c r="M33" s="34">
        <f>K33+$K$13</f>
        <v>0.8104166666666647</v>
      </c>
      <c r="N33" s="34">
        <f>M33+$K$13</f>
        <v>0.812499999999998</v>
      </c>
      <c r="O33" s="29"/>
      <c r="P33" s="93">
        <f>J33-J31</f>
        <v>0.02777777777777768</v>
      </c>
      <c r="Q33" s="1">
        <f>G33-C33</f>
        <v>0.00694444444444442</v>
      </c>
      <c r="R33" s="1">
        <f>N33-J33</f>
        <v>0.00694444444444442</v>
      </c>
      <c r="S33" s="157">
        <v>9</v>
      </c>
      <c r="T33" s="44">
        <f>$P$3</f>
        <v>1.5</v>
      </c>
      <c r="U33" s="43">
        <f>G33-C33</f>
        <v>0.00694444444444442</v>
      </c>
      <c r="V33" s="42">
        <f>G34-G33</f>
        <v>0.005555555555555536</v>
      </c>
      <c r="W33" s="121">
        <v>9</v>
      </c>
      <c r="X33" s="41">
        <f>$P$3</f>
        <v>1.5</v>
      </c>
      <c r="Y33" s="40">
        <f>N33-J33</f>
        <v>0.00694444444444442</v>
      </c>
      <c r="Z33" s="40">
        <f>N34-N33</f>
        <v>0.005555555555555536</v>
      </c>
    </row>
    <row r="34" spans="2:26" ht="11.25" customHeight="1">
      <c r="B34" s="35"/>
      <c r="C34" s="39">
        <f>D34+$D$13</f>
        <v>0.4284722222222216</v>
      </c>
      <c r="D34" s="120">
        <f>F34+$K$13</f>
        <v>0.42291666666666605</v>
      </c>
      <c r="E34" s="120"/>
      <c r="F34" s="39">
        <f>G34+$K$13</f>
        <v>0.4208333333333327</v>
      </c>
      <c r="G34" s="39">
        <f>G33+$D$13</f>
        <v>0.4187499999999994</v>
      </c>
      <c r="H34" s="11"/>
      <c r="I34" s="112"/>
      <c r="J34" s="39">
        <f>K34+$D$13</f>
        <v>0.8277777777777757</v>
      </c>
      <c r="K34" s="120">
        <f>M34+$K$13</f>
        <v>0.8222222222222202</v>
      </c>
      <c r="L34" s="120"/>
      <c r="M34" s="39">
        <f>N34+$K$13</f>
        <v>0.8201388888888869</v>
      </c>
      <c r="N34" s="39">
        <f>N33+$D$13</f>
        <v>0.8180555555555535</v>
      </c>
      <c r="O34" s="29">
        <f>N40-N39</f>
        <v>0.005555555555555536</v>
      </c>
      <c r="P34" s="29"/>
      <c r="Q34" s="1">
        <f>C34-G34</f>
        <v>0.009722222222222188</v>
      </c>
      <c r="R34" s="1">
        <f>J34-N34</f>
        <v>0.009722222222222188</v>
      </c>
      <c r="S34" s="157"/>
      <c r="T34" s="47">
        <f>$P$4</f>
        <v>1.5</v>
      </c>
      <c r="U34" s="46">
        <f>C34-G34</f>
        <v>0.009722222222222188</v>
      </c>
      <c r="V34" s="45">
        <f>C35-C34</f>
        <v>0.005555555555555536</v>
      </c>
      <c r="W34" s="121"/>
      <c r="X34" s="24">
        <f>$P$4</f>
        <v>1.5</v>
      </c>
      <c r="Y34" s="22">
        <f>J34-N34</f>
        <v>0.009722222222222188</v>
      </c>
      <c r="Z34" s="22">
        <f>J35-J34</f>
        <v>0.005555555555555536</v>
      </c>
    </row>
    <row r="35" spans="1:26" ht="11.25" customHeight="1">
      <c r="A35" s="1">
        <f>C35-C34</f>
        <v>0.005555555555555536</v>
      </c>
      <c r="B35" s="38">
        <v>9</v>
      </c>
      <c r="C35" s="93">
        <f>C34+$D$13</f>
        <v>0.4340277777777771</v>
      </c>
      <c r="D35" s="123">
        <f>C35+$B$13</f>
        <v>0.4368055555555549</v>
      </c>
      <c r="E35" s="123"/>
      <c r="F35" s="50">
        <f>D35+$K$13</f>
        <v>0.4388888888888882</v>
      </c>
      <c r="G35" s="107">
        <f>F35+$K$13</f>
        <v>0.44097222222222154</v>
      </c>
      <c r="H35" s="11">
        <f>C35-C33</f>
        <v>0.02777777777777768</v>
      </c>
      <c r="I35" s="109">
        <v>9</v>
      </c>
      <c r="J35" s="93">
        <f>J34+$D$13</f>
        <v>0.8333333333333313</v>
      </c>
      <c r="K35" s="123">
        <f>J35+$B$13</f>
        <v>0.836111111111109</v>
      </c>
      <c r="L35" s="123"/>
      <c r="M35" s="50">
        <f>K35+$K$13</f>
        <v>0.8381944444444424</v>
      </c>
      <c r="N35" s="107">
        <f>M35+$K$13</f>
        <v>0.8402777777777757</v>
      </c>
      <c r="O35" s="29"/>
      <c r="P35" s="93">
        <f>J35-J33</f>
        <v>0.02777777777777768</v>
      </c>
      <c r="Q35" s="1">
        <f>G35-C35</f>
        <v>0.00694444444444442</v>
      </c>
      <c r="R35" s="1">
        <f>N35-J35</f>
        <v>0.00694444444444442</v>
      </c>
      <c r="S35" s="158">
        <v>10</v>
      </c>
      <c r="T35" s="44">
        <f>$P$3</f>
        <v>1.5</v>
      </c>
      <c r="U35" s="43">
        <f>G35-C35</f>
        <v>0.00694444444444442</v>
      </c>
      <c r="V35" s="42">
        <f>G36-G35</f>
        <v>0.005555555555555536</v>
      </c>
      <c r="W35" s="121">
        <v>10</v>
      </c>
      <c r="X35" s="41">
        <f>$P$3</f>
        <v>1.5</v>
      </c>
      <c r="Y35" s="40">
        <f>N35-J35</f>
        <v>0.00694444444444442</v>
      </c>
      <c r="Z35" s="40">
        <f>N36-N35</f>
        <v>0.005555555555555536</v>
      </c>
    </row>
    <row r="36" spans="2:26" ht="11.25" customHeight="1">
      <c r="B36" s="37"/>
      <c r="C36" s="49">
        <f>D36+$D$13</f>
        <v>0.45624999999999927</v>
      </c>
      <c r="D36" s="122">
        <f>F36+$K$13</f>
        <v>0.45069444444444373</v>
      </c>
      <c r="E36" s="122"/>
      <c r="F36" s="49">
        <f>G36+$K$13</f>
        <v>0.4486111111111104</v>
      </c>
      <c r="G36" s="93">
        <f>G35+$D$13</f>
        <v>0.4465277777777771</v>
      </c>
      <c r="H36" s="11"/>
      <c r="I36" s="110"/>
      <c r="J36" s="49">
        <f>K36+$D$13</f>
        <v>0.8555555555555534</v>
      </c>
      <c r="K36" s="122">
        <f>M36+$K$13</f>
        <v>0.8499999999999979</v>
      </c>
      <c r="L36" s="122"/>
      <c r="M36" s="49">
        <f>N36+$K$13</f>
        <v>0.8479166666666645</v>
      </c>
      <c r="N36" s="93">
        <f>N35+$D$13</f>
        <v>0.8458333333333312</v>
      </c>
      <c r="O36" s="29">
        <f>N42-N41</f>
        <v>0.005555555555555536</v>
      </c>
      <c r="P36" s="29"/>
      <c r="Q36" s="1">
        <f>C36-G36</f>
        <v>0.009722222222222188</v>
      </c>
      <c r="R36" s="1">
        <f>J36-N36</f>
        <v>0.009722222222222188</v>
      </c>
      <c r="S36" s="158"/>
      <c r="T36" s="47">
        <f>$P$4</f>
        <v>1.5</v>
      </c>
      <c r="U36" s="46">
        <f>C36-G36</f>
        <v>0.009722222222222188</v>
      </c>
      <c r="V36" s="45">
        <f>C37-C36</f>
        <v>0.005555555555555536</v>
      </c>
      <c r="W36" s="121"/>
      <c r="X36" s="24">
        <f>$P$4</f>
        <v>1.5</v>
      </c>
      <c r="Y36" s="22">
        <f>J36-N36</f>
        <v>0.009722222222222188</v>
      </c>
      <c r="Z36" s="22">
        <f>J37-J36</f>
        <v>0.005555555555555536</v>
      </c>
    </row>
    <row r="37" spans="1:26" ht="11.25" customHeight="1">
      <c r="A37" s="1">
        <f>C37-C36</f>
        <v>0.005555555555555536</v>
      </c>
      <c r="B37" s="35">
        <v>10</v>
      </c>
      <c r="C37" s="34">
        <f>C36+$D$13</f>
        <v>0.4618055555555548</v>
      </c>
      <c r="D37" s="124">
        <f>C37+$B$13</f>
        <v>0.46458333333333257</v>
      </c>
      <c r="E37" s="124"/>
      <c r="F37" s="34">
        <f>D37+$K$13</f>
        <v>0.4666666666666659</v>
      </c>
      <c r="G37" s="34">
        <f>F37+$K$13</f>
        <v>0.4687499999999992</v>
      </c>
      <c r="H37" s="11">
        <f>C37-C35</f>
        <v>0.02777777777777768</v>
      </c>
      <c r="I37" s="111">
        <v>10</v>
      </c>
      <c r="J37" s="34">
        <f>J36+$D$13</f>
        <v>0.8611111111111089</v>
      </c>
      <c r="K37" s="124">
        <f>J37+$B$13</f>
        <v>0.8638888888888867</v>
      </c>
      <c r="L37" s="124"/>
      <c r="M37" s="34">
        <f>K37+$K$13</f>
        <v>0.86597222222222</v>
      </c>
      <c r="N37" s="34">
        <f>M37+$K$13</f>
        <v>0.8680555555555534</v>
      </c>
      <c r="O37" s="29"/>
      <c r="P37" s="93">
        <f>J37-J35</f>
        <v>0.02777777777777768</v>
      </c>
      <c r="Q37" s="1">
        <f>G37-C37</f>
        <v>0.00694444444444442</v>
      </c>
      <c r="R37" s="1">
        <f>N37-J37</f>
        <v>0.00694444444444442</v>
      </c>
      <c r="S37" s="157">
        <v>11</v>
      </c>
      <c r="T37" s="44">
        <f>$P$3</f>
        <v>1.5</v>
      </c>
      <c r="U37" s="43">
        <f>G37-C37</f>
        <v>0.00694444444444442</v>
      </c>
      <c r="V37" s="42">
        <f>G38-G37</f>
        <v>0.005555555555555536</v>
      </c>
      <c r="W37" s="121">
        <v>11</v>
      </c>
      <c r="X37" s="41">
        <f>$P$3</f>
        <v>1.5</v>
      </c>
      <c r="Y37" s="40">
        <f>N37-J37</f>
        <v>0.00694444444444442</v>
      </c>
      <c r="Z37" s="40">
        <f>N38-N37</f>
        <v>0.005555555555555536</v>
      </c>
    </row>
    <row r="38" spans="2:26" ht="11.25" customHeight="1">
      <c r="B38" s="35"/>
      <c r="C38" s="39">
        <f>D38+$D$13</f>
        <v>0.48402777777777695</v>
      </c>
      <c r="D38" s="120">
        <f>F38+$K$13</f>
        <v>0.4784722222222214</v>
      </c>
      <c r="E38" s="120"/>
      <c r="F38" s="39">
        <f>G38+$K$13</f>
        <v>0.4763888888888881</v>
      </c>
      <c r="G38" s="39">
        <f>G37+$D$13</f>
        <v>0.47430555555555476</v>
      </c>
      <c r="H38" s="11"/>
      <c r="I38" s="112"/>
      <c r="J38" s="39">
        <f>K38+$D$13</f>
        <v>0.8833333333333311</v>
      </c>
      <c r="K38" s="120">
        <f>M38+$K$13</f>
        <v>0.8777777777777755</v>
      </c>
      <c r="L38" s="120"/>
      <c r="M38" s="39">
        <f>N38+$K$13</f>
        <v>0.8756944444444422</v>
      </c>
      <c r="N38" s="39">
        <f>N37+$D$13</f>
        <v>0.8736111111111089</v>
      </c>
      <c r="O38" s="29">
        <f>N44-N43</f>
        <v>0.001388888888888884</v>
      </c>
      <c r="P38" s="29"/>
      <c r="Q38" s="1">
        <f>C38-G38</f>
        <v>0.009722222222222188</v>
      </c>
      <c r="R38" s="1">
        <f>J38-N38</f>
        <v>0.009722222222222188</v>
      </c>
      <c r="S38" s="157"/>
      <c r="T38" s="47">
        <f>$P$4</f>
        <v>1.5</v>
      </c>
      <c r="U38" s="46">
        <f>C38-G38</f>
        <v>0.009722222222222188</v>
      </c>
      <c r="V38" s="45">
        <f>C39-C38</f>
        <v>0.005555555555555536</v>
      </c>
      <c r="W38" s="121"/>
      <c r="X38" s="24">
        <f>$P$4</f>
        <v>1.5</v>
      </c>
      <c r="Y38" s="22">
        <f>J38-N38</f>
        <v>0.009722222222222188</v>
      </c>
      <c r="Z38" s="22">
        <f>J39-J38</f>
        <v>0.005555555555555536</v>
      </c>
    </row>
    <row r="39" spans="1:26" ht="11.25" customHeight="1">
      <c r="A39" s="1">
        <f>C39-C38</f>
        <v>0.005555555555555536</v>
      </c>
      <c r="B39" s="38">
        <v>11</v>
      </c>
      <c r="C39" s="93">
        <f>C38+$D$13</f>
        <v>0.4895833333333325</v>
      </c>
      <c r="D39" s="123">
        <f>C39+$B$13</f>
        <v>0.49236111111111025</v>
      </c>
      <c r="E39" s="123"/>
      <c r="F39" s="50">
        <f>D39+$K$13</f>
        <v>0.4944444444444436</v>
      </c>
      <c r="G39" s="107">
        <f>F39+$K$13</f>
        <v>0.4965277777777769</v>
      </c>
      <c r="H39" s="11">
        <f>C39-C37</f>
        <v>0.02777777777777768</v>
      </c>
      <c r="I39" s="109">
        <v>11</v>
      </c>
      <c r="J39" s="93">
        <f>J38+$D$13</f>
        <v>0.8888888888888866</v>
      </c>
      <c r="K39" s="123">
        <f>J39+$B$13</f>
        <v>0.8916666666666644</v>
      </c>
      <c r="L39" s="123"/>
      <c r="M39" s="50">
        <f>K39+$K$13</f>
        <v>0.8937499999999977</v>
      </c>
      <c r="N39" s="107">
        <f>M39+$K$13</f>
        <v>0.895833333333331</v>
      </c>
      <c r="P39" s="93">
        <f>J39-J37</f>
        <v>0.02777777777777768</v>
      </c>
      <c r="Q39" s="1">
        <f>G39-C39</f>
        <v>0.00694444444444442</v>
      </c>
      <c r="R39" s="1">
        <f>N39-J39</f>
        <v>0.00694444444444442</v>
      </c>
      <c r="S39" s="158">
        <v>12</v>
      </c>
      <c r="T39" s="44">
        <f>$P$3</f>
        <v>1.5</v>
      </c>
      <c r="U39" s="43">
        <f>G39-C39</f>
        <v>0.00694444444444442</v>
      </c>
      <c r="V39" s="42">
        <f>G40-G39</f>
        <v>0.005555555555555536</v>
      </c>
      <c r="W39" s="121">
        <v>12</v>
      </c>
      <c r="X39" s="41">
        <f>$P$3</f>
        <v>1.5</v>
      </c>
      <c r="Y39" s="40">
        <f>N39-J39</f>
        <v>0.00694444444444442</v>
      </c>
      <c r="Z39" s="40">
        <f>N40-N39</f>
        <v>0.005555555555555536</v>
      </c>
    </row>
    <row r="40" spans="2:26" ht="11.25" customHeight="1">
      <c r="B40" s="37"/>
      <c r="C40" s="49">
        <f>D40+$D$13</f>
        <v>0.5118055555555546</v>
      </c>
      <c r="D40" s="122">
        <f>F40+$K$13</f>
        <v>0.5062499999999991</v>
      </c>
      <c r="E40" s="122"/>
      <c r="F40" s="49">
        <f>G40+$K$13</f>
        <v>0.5041666666666658</v>
      </c>
      <c r="G40" s="93">
        <f>G39+$D$13</f>
        <v>0.5020833333333324</v>
      </c>
      <c r="H40" s="11"/>
      <c r="I40" s="110"/>
      <c r="J40" s="49">
        <f>K40+$D$13</f>
        <v>0.9111111111111088</v>
      </c>
      <c r="K40" s="122">
        <f>M40+$K$13</f>
        <v>0.9055555555555532</v>
      </c>
      <c r="L40" s="122"/>
      <c r="M40" s="49">
        <f>N40+$K$13</f>
        <v>0.9034722222222199</v>
      </c>
      <c r="N40" s="93">
        <f>N39+$D$13</f>
        <v>0.9013888888888866</v>
      </c>
      <c r="P40" s="29"/>
      <c r="Q40" s="1">
        <f>C40-G40</f>
        <v>0.009722222222222188</v>
      </c>
      <c r="R40" s="1">
        <f>J40-N40</f>
        <v>0.009722222222222188</v>
      </c>
      <c r="S40" s="158"/>
      <c r="T40" s="47">
        <f>$P$4</f>
        <v>1.5</v>
      </c>
      <c r="U40" s="46">
        <f>C40-G40</f>
        <v>0.009722222222222188</v>
      </c>
      <c r="V40" s="45">
        <f>C41-C40</f>
        <v>0.005555555555555536</v>
      </c>
      <c r="W40" s="121"/>
      <c r="X40" s="24">
        <f>$P$4</f>
        <v>1.5</v>
      </c>
      <c r="Y40" s="22">
        <f>J40-N40</f>
        <v>0.009722222222222188</v>
      </c>
      <c r="Z40" s="22">
        <f>J41-J40</f>
        <v>0.005555555555555536</v>
      </c>
    </row>
    <row r="41" spans="1:26" ht="11.25" customHeight="1">
      <c r="A41" s="1">
        <f>C41-C40</f>
        <v>0.005555555555555536</v>
      </c>
      <c r="B41" s="35">
        <v>12</v>
      </c>
      <c r="C41" s="34">
        <f>C40+$D$13</f>
        <v>0.5173611111111102</v>
      </c>
      <c r="D41" s="124">
        <f>C41+$B$13</f>
        <v>0.5201388888888879</v>
      </c>
      <c r="E41" s="124"/>
      <c r="F41" s="34">
        <f>D41+$K$13</f>
        <v>0.5222222222222213</v>
      </c>
      <c r="G41" s="34">
        <f>F41+$K$13</f>
        <v>0.5243055555555546</v>
      </c>
      <c r="H41" s="11">
        <f>C41-C39</f>
        <v>0.02777777777777768</v>
      </c>
      <c r="I41" s="111">
        <v>12</v>
      </c>
      <c r="J41" s="34">
        <f>J40+$D$13</f>
        <v>0.9166666666666643</v>
      </c>
      <c r="K41" s="124">
        <f>J41+$B$13</f>
        <v>0.9194444444444421</v>
      </c>
      <c r="L41" s="124"/>
      <c r="M41" s="34">
        <f>K41+$K$13</f>
        <v>0.9215277777777754</v>
      </c>
      <c r="N41" s="34">
        <f>M41+$K$13</f>
        <v>0.9236111111111087</v>
      </c>
      <c r="P41" s="93">
        <f>J41-J39</f>
        <v>0.02777777777777768</v>
      </c>
      <c r="Q41" s="1">
        <f>G41-C41</f>
        <v>0.00694444444444442</v>
      </c>
      <c r="R41" s="1">
        <f>N41-J41</f>
        <v>0.00694444444444442</v>
      </c>
      <c r="S41" s="157">
        <v>13</v>
      </c>
      <c r="T41" s="44">
        <f>$P$3</f>
        <v>1.5</v>
      </c>
      <c r="U41" s="43">
        <f>G41-C41</f>
        <v>0.00694444444444442</v>
      </c>
      <c r="V41" s="42">
        <f>G42-G41</f>
        <v>0.005555555555555536</v>
      </c>
      <c r="W41" s="121">
        <v>13</v>
      </c>
      <c r="X41" s="41">
        <f>$P$3</f>
        <v>1.5</v>
      </c>
      <c r="Y41" s="40">
        <f>N41-J41</f>
        <v>0.00694444444444442</v>
      </c>
      <c r="Z41" s="40">
        <f>N42-N41</f>
        <v>0.005555555555555536</v>
      </c>
    </row>
    <row r="42" spans="2:26" ht="11.25" customHeight="1">
      <c r="B42" s="35"/>
      <c r="C42" s="39">
        <f>D42+$D$13</f>
        <v>0.5395833333333323</v>
      </c>
      <c r="D42" s="120">
        <f>F42+$K$13</f>
        <v>0.5340277777777768</v>
      </c>
      <c r="E42" s="120"/>
      <c r="F42" s="39">
        <f>G42+$K$13</f>
        <v>0.5319444444444434</v>
      </c>
      <c r="G42" s="39">
        <f>G41+$D$13</f>
        <v>0.5298611111111101</v>
      </c>
      <c r="H42" s="11"/>
      <c r="I42" s="112"/>
      <c r="J42" s="39">
        <f>K42+$D$13</f>
        <v>0.9388888888888864</v>
      </c>
      <c r="K42" s="120">
        <f>M42+$K$13</f>
        <v>0.9333333333333309</v>
      </c>
      <c r="L42" s="120"/>
      <c r="M42" s="39">
        <f>N42+$K$13</f>
        <v>0.9312499999999976</v>
      </c>
      <c r="N42" s="39">
        <f>N41+$D$13</f>
        <v>0.9291666666666643</v>
      </c>
      <c r="P42" s="29"/>
      <c r="Q42" s="1">
        <f>C42-G42</f>
        <v>0.009722222222222188</v>
      </c>
      <c r="R42" s="1">
        <f>J42-N42</f>
        <v>0.009722222222222188</v>
      </c>
      <c r="S42" s="157"/>
      <c r="T42" s="47">
        <f>$P$4</f>
        <v>1.5</v>
      </c>
      <c r="U42" s="46">
        <f>C42-G42</f>
        <v>0.009722222222222188</v>
      </c>
      <c r="V42" s="45">
        <f>C43-C42</f>
        <v>0.005555555555555536</v>
      </c>
      <c r="W42" s="121"/>
      <c r="X42" s="24">
        <f>$P$4</f>
        <v>1.5</v>
      </c>
      <c r="Y42" s="22">
        <f>J42-N42</f>
        <v>0.009722222222222188</v>
      </c>
      <c r="Z42" s="22">
        <f>J43-J42</f>
        <v>0.005555555555555536</v>
      </c>
    </row>
    <row r="43" spans="1:26" ht="11.25" customHeight="1">
      <c r="A43" s="1">
        <f>C43-C42</f>
        <v>0.005555555555555536</v>
      </c>
      <c r="B43" s="38">
        <v>13</v>
      </c>
      <c r="C43" s="93">
        <f>C42+$D$13</f>
        <v>0.5451388888888878</v>
      </c>
      <c r="D43" s="123">
        <f>C43+$B$13</f>
        <v>0.5479166666666656</v>
      </c>
      <c r="E43" s="123"/>
      <c r="F43" s="50">
        <f>D43+$K$13</f>
        <v>0.5499999999999989</v>
      </c>
      <c r="G43" s="107">
        <f>F43+$K$13</f>
        <v>0.5520833333333323</v>
      </c>
      <c r="H43" s="11">
        <f>C43-C41</f>
        <v>0.02777777777777768</v>
      </c>
      <c r="I43" s="109">
        <v>13</v>
      </c>
      <c r="J43" s="93">
        <f>J42+$D$13</f>
        <v>0.944444444444442</v>
      </c>
      <c r="K43" s="123">
        <f>J43+$B$13</f>
        <v>0.9472222222222197</v>
      </c>
      <c r="L43" s="123"/>
      <c r="M43" s="50">
        <f>K43+$K$13</f>
        <v>0.9493055555555531</v>
      </c>
      <c r="N43" s="107">
        <f>M43+$K$13</f>
        <v>0.9513888888888864</v>
      </c>
      <c r="P43" s="93">
        <f>J43-J41</f>
        <v>0.02777777777777768</v>
      </c>
      <c r="Q43" s="1">
        <f>G43-C43</f>
        <v>0.00694444444444442</v>
      </c>
      <c r="R43" s="1">
        <f>N43-J43</f>
        <v>0.00694444444444442</v>
      </c>
      <c r="S43" s="158">
        <v>14</v>
      </c>
      <c r="T43" s="44">
        <f>$P$3</f>
        <v>1.5</v>
      </c>
      <c r="U43" s="43">
        <f>G43-C43</f>
        <v>0.00694444444444442</v>
      </c>
      <c r="V43" s="42">
        <f>G44-G43</f>
        <v>0.005555555555555536</v>
      </c>
      <c r="W43" s="121">
        <v>14</v>
      </c>
      <c r="X43" s="41">
        <f>$P$3</f>
        <v>1.5</v>
      </c>
      <c r="Y43" s="40">
        <f>N43-J43</f>
        <v>0.00694444444444442</v>
      </c>
      <c r="Z43" s="40">
        <f>N44-N43</f>
        <v>0.001388888888888884</v>
      </c>
    </row>
    <row r="44" spans="2:26" ht="11.25" customHeight="1">
      <c r="B44" s="37"/>
      <c r="C44" s="49">
        <f>D44+$D$13</f>
        <v>0.56736111111111</v>
      </c>
      <c r="D44" s="122">
        <f>F44+$K$13</f>
        <v>0.5618055555555544</v>
      </c>
      <c r="E44" s="122"/>
      <c r="F44" s="49">
        <f>G44+$K$13</f>
        <v>0.5597222222222211</v>
      </c>
      <c r="G44" s="93">
        <f>G43+$D$13</f>
        <v>0.5576388888888878</v>
      </c>
      <c r="H44" s="11"/>
      <c r="I44" s="110"/>
      <c r="J44" s="49">
        <f>K44+$D$13</f>
        <v>0.9624999999999975</v>
      </c>
      <c r="K44" s="122">
        <f>M44+$K$13</f>
        <v>0.9569444444444419</v>
      </c>
      <c r="L44" s="122"/>
      <c r="M44" s="49">
        <f>N44+$K$13</f>
        <v>0.9548611111111086</v>
      </c>
      <c r="N44" s="118">
        <f>N43+$D$13-I13</f>
        <v>0.9527777777777753</v>
      </c>
      <c r="P44" s="29"/>
      <c r="Q44" s="1">
        <f>C44-G44</f>
        <v>0.009722222222222188</v>
      </c>
      <c r="R44" s="1">
        <f>J44-N44</f>
        <v>0.009722222222222188</v>
      </c>
      <c r="S44" s="158"/>
      <c r="T44" s="47">
        <f>$P$4</f>
        <v>1.5</v>
      </c>
      <c r="U44" s="46">
        <f>C44-G44</f>
        <v>0.009722222222222188</v>
      </c>
      <c r="V44" s="45">
        <f>C45-C44</f>
        <v>0.005555555555555536</v>
      </c>
      <c r="W44" s="121"/>
      <c r="X44" s="24">
        <f>$P$4</f>
        <v>1.5</v>
      </c>
      <c r="Y44" s="22">
        <f>J44-N44</f>
        <v>0.009722222222222188</v>
      </c>
      <c r="Z44" s="22">
        <f>J45-J44</f>
        <v>0.001388888888888884</v>
      </c>
    </row>
    <row r="45" spans="1:26" ht="11.25" customHeight="1">
      <c r="A45" s="1">
        <f>C45-C44</f>
        <v>0.005555555555555536</v>
      </c>
      <c r="B45" s="35">
        <v>14</v>
      </c>
      <c r="C45" s="34">
        <f>C44+$D$13</f>
        <v>0.5729166666666655</v>
      </c>
      <c r="D45" s="124">
        <f>C45+$B$13</f>
        <v>0.5756944444444433</v>
      </c>
      <c r="E45" s="124"/>
      <c r="F45" s="34">
        <f>D45+$K$13</f>
        <v>0.5777777777777766</v>
      </c>
      <c r="G45" s="34">
        <f>F45+$K$13</f>
        <v>0.5798611111111099</v>
      </c>
      <c r="H45" s="11">
        <f>C45-C43</f>
        <v>0.02777777777777768</v>
      </c>
      <c r="I45" s="111">
        <v>14</v>
      </c>
      <c r="J45" s="48">
        <f>J44+$D$13-F13</f>
        <v>0.9638888888888864</v>
      </c>
      <c r="K45" s="124">
        <f>J45+$B$13</f>
        <v>0.9666666666666641</v>
      </c>
      <c r="L45" s="124"/>
      <c r="M45" s="34">
        <f>K45+$K$13</f>
        <v>0.9687499999999974</v>
      </c>
      <c r="N45" s="34">
        <f>M45+$K$13</f>
        <v>0.9708333333333308</v>
      </c>
      <c r="O45" s="29"/>
      <c r="P45" s="93">
        <f>J45-J43</f>
        <v>0.019444444444444375</v>
      </c>
      <c r="Q45" s="1">
        <f>G45-C45</f>
        <v>0.00694444444444442</v>
      </c>
      <c r="S45" s="158">
        <v>15</v>
      </c>
      <c r="T45" s="44">
        <f>$P$3</f>
        <v>1.5</v>
      </c>
      <c r="U45" s="43">
        <f>G45-C45</f>
        <v>0.00694444444444442</v>
      </c>
      <c r="V45" s="42">
        <f>G46-G45</f>
        <v>0.005555555555555536</v>
      </c>
      <c r="W45" s="121">
        <v>15</v>
      </c>
      <c r="X45" s="41">
        <f>$P$3</f>
        <v>1.5</v>
      </c>
      <c r="Y45" s="40">
        <f>N45-J45</f>
        <v>0.00694444444444442</v>
      </c>
      <c r="Z45" s="40">
        <f>N46-N45</f>
        <v>0.001388888888888884</v>
      </c>
    </row>
    <row r="46" spans="2:26" ht="11.25" customHeight="1">
      <c r="B46" s="35"/>
      <c r="C46" s="39">
        <f>D46+$D$13</f>
        <v>0.5951388888888877</v>
      </c>
      <c r="D46" s="120">
        <f>F46+$K$13</f>
        <v>0.5895833333333321</v>
      </c>
      <c r="E46" s="120"/>
      <c r="F46" s="39">
        <f>G46+$K$13</f>
        <v>0.5874999999999988</v>
      </c>
      <c r="G46" s="39">
        <f>G45+$D$13</f>
        <v>0.5854166666666655</v>
      </c>
      <c r="H46" s="11"/>
      <c r="I46" s="112"/>
      <c r="J46" s="39">
        <f>K46+$D$13</f>
        <v>0.9819444444444418</v>
      </c>
      <c r="K46" s="120">
        <f>M46+$K$13</f>
        <v>0.9763888888888863</v>
      </c>
      <c r="L46" s="120"/>
      <c r="M46" s="39">
        <f>N46+$K$13</f>
        <v>0.974305555555553</v>
      </c>
      <c r="N46" s="119">
        <f>N45+$D$13-E13</f>
        <v>0.9722222222222197</v>
      </c>
      <c r="O46" s="29"/>
      <c r="P46" s="29"/>
      <c r="Q46" s="1">
        <f>C46-G46</f>
        <v>0.009722222222222188</v>
      </c>
      <c r="S46" s="158"/>
      <c r="T46" s="47">
        <f>$P$4</f>
        <v>1.5</v>
      </c>
      <c r="U46" s="46">
        <f>C46-G46</f>
        <v>0.009722222222222188</v>
      </c>
      <c r="V46" s="46">
        <f>C47-C46</f>
        <v>0.005555555555555536</v>
      </c>
      <c r="W46" s="121"/>
      <c r="X46" s="24">
        <f>$P$4</f>
        <v>1.5</v>
      </c>
      <c r="Y46" s="22">
        <f>J46-N46</f>
        <v>0.009722222222222188</v>
      </c>
      <c r="Z46" s="22">
        <f>J47-J46</f>
        <v>0.001388888888888884</v>
      </c>
    </row>
    <row r="47" spans="1:17" ht="11.25" customHeight="1">
      <c r="A47" s="1">
        <f>C47-C46</f>
        <v>0.005555555555555536</v>
      </c>
      <c r="B47" s="38">
        <v>15</v>
      </c>
      <c r="C47" s="93">
        <f>C46+$D$13</f>
        <v>0.6006944444444432</v>
      </c>
      <c r="D47" s="123" t="s">
        <v>6</v>
      </c>
      <c r="E47" s="123"/>
      <c r="F47" s="50" t="s">
        <v>6</v>
      </c>
      <c r="G47" s="107" t="s">
        <v>6</v>
      </c>
      <c r="H47" s="11">
        <f>C47-C45</f>
        <v>0.02777777777777768</v>
      </c>
      <c r="I47" s="109">
        <v>15</v>
      </c>
      <c r="J47" s="118">
        <f>J46+$D$13-E13</f>
        <v>0.9833333333333307</v>
      </c>
      <c r="K47" s="107"/>
      <c r="L47" s="107"/>
      <c r="M47" s="107"/>
      <c r="N47" s="87"/>
      <c r="O47" s="81"/>
      <c r="P47" s="81"/>
      <c r="Q47" s="11"/>
    </row>
    <row r="48" spans="2:17" ht="12.75">
      <c r="B48" s="37"/>
      <c r="C48" s="49"/>
      <c r="D48" s="122"/>
      <c r="E48" s="122"/>
      <c r="F48" s="49"/>
      <c r="G48" s="93"/>
      <c r="H48" s="102"/>
      <c r="I48" s="36"/>
      <c r="J48" s="106"/>
      <c r="K48" s="92"/>
      <c r="L48" s="92"/>
      <c r="M48" s="106"/>
      <c r="N48" s="88"/>
      <c r="O48" s="11"/>
      <c r="P48" s="11"/>
      <c r="Q48" s="11"/>
    </row>
    <row r="49" spans="2:17" ht="12.75">
      <c r="B49" s="30"/>
      <c r="C49" s="34"/>
      <c r="D49" s="124"/>
      <c r="E49" s="124"/>
      <c r="F49" s="34"/>
      <c r="G49" s="34"/>
      <c r="H49" s="102"/>
      <c r="I49" s="28"/>
      <c r="J49" s="29"/>
      <c r="K49" s="29"/>
      <c r="L49" s="29"/>
      <c r="M49" s="29"/>
      <c r="N49" s="89"/>
      <c r="O49" s="11"/>
      <c r="P49" s="11"/>
      <c r="Q49" s="11"/>
    </row>
    <row r="50" spans="2:17" ht="12.75">
      <c r="B50" s="85"/>
      <c r="C50" s="39"/>
      <c r="D50" s="120"/>
      <c r="E50" s="120"/>
      <c r="F50" s="39"/>
      <c r="G50" s="39"/>
      <c r="H50" s="102"/>
      <c r="I50" s="28"/>
      <c r="J50" s="29"/>
      <c r="K50" s="29"/>
      <c r="L50" s="29"/>
      <c r="M50" s="29"/>
      <c r="N50" s="89"/>
      <c r="O50" s="11"/>
      <c r="P50" s="11"/>
      <c r="Q50" s="11"/>
    </row>
    <row r="51" spans="2:17" ht="12.75">
      <c r="B51" s="84"/>
      <c r="C51" s="93"/>
      <c r="D51" s="123"/>
      <c r="E51" s="123"/>
      <c r="F51" s="50"/>
      <c r="G51" s="94"/>
      <c r="H51" s="102"/>
      <c r="I51" s="86"/>
      <c r="J51" s="95"/>
      <c r="K51" s="95"/>
      <c r="L51" s="95"/>
      <c r="M51" s="95"/>
      <c r="N51" s="87"/>
      <c r="O51" s="11"/>
      <c r="P51" s="11"/>
      <c r="Q51" s="11"/>
    </row>
    <row r="52" spans="2:17" ht="12.75">
      <c r="B52" s="37"/>
      <c r="C52" s="49"/>
      <c r="D52" s="122"/>
      <c r="E52" s="122"/>
      <c r="F52" s="49"/>
      <c r="G52" s="93"/>
      <c r="H52" s="102"/>
      <c r="I52" s="36"/>
      <c r="J52" s="96"/>
      <c r="K52" s="96"/>
      <c r="L52" s="96"/>
      <c r="M52" s="96"/>
      <c r="N52" s="88"/>
      <c r="O52" s="11"/>
      <c r="P52" s="11"/>
      <c r="Q52" s="11"/>
    </row>
    <row r="53" spans="2:17" ht="11.25" customHeight="1">
      <c r="B53" s="35"/>
      <c r="C53" s="34"/>
      <c r="D53" s="124"/>
      <c r="E53" s="124"/>
      <c r="F53" s="34"/>
      <c r="G53" s="34"/>
      <c r="H53" s="102"/>
      <c r="I53" s="28"/>
      <c r="J53" s="29"/>
      <c r="K53" s="29"/>
      <c r="L53" s="29"/>
      <c r="M53" s="29"/>
      <c r="N53" s="89"/>
      <c r="O53" s="11"/>
      <c r="P53" s="11"/>
      <c r="Q53" s="11"/>
    </row>
    <row r="54" spans="2:17" ht="13.5" thickBot="1">
      <c r="B54" s="33"/>
      <c r="C54" s="31"/>
      <c r="D54" s="159"/>
      <c r="E54" s="159"/>
      <c r="F54" s="31"/>
      <c r="G54" s="31"/>
      <c r="H54" s="102"/>
      <c r="I54" s="32"/>
      <c r="J54" s="31"/>
      <c r="K54" s="31"/>
      <c r="L54" s="31"/>
      <c r="M54" s="31"/>
      <c r="N54" s="91"/>
      <c r="O54" s="11"/>
      <c r="P54" s="11"/>
      <c r="Q54" s="11"/>
    </row>
    <row r="55" spans="2:17" ht="13.5" thickTop="1">
      <c r="B55" s="30"/>
      <c r="C55" s="29"/>
      <c r="D55" s="29"/>
      <c r="E55" s="29"/>
      <c r="F55" s="29"/>
      <c r="G55" s="29"/>
      <c r="H55" s="102"/>
      <c r="I55" s="28"/>
      <c r="J55" s="29"/>
      <c r="K55" s="29"/>
      <c r="L55" s="29"/>
      <c r="M55" s="29"/>
      <c r="N55" s="89"/>
      <c r="O55" s="11"/>
      <c r="P55" s="11"/>
      <c r="Q55" s="11"/>
    </row>
    <row r="56" spans="2:17" ht="12.75">
      <c r="B56" s="30"/>
      <c r="C56" s="160"/>
      <c r="D56" s="160"/>
      <c r="E56" s="160"/>
      <c r="F56" s="160"/>
      <c r="G56" s="160"/>
      <c r="H56" s="29"/>
      <c r="I56" s="28"/>
      <c r="J56" s="160"/>
      <c r="K56" s="160"/>
      <c r="L56" s="160"/>
      <c r="M56" s="160"/>
      <c r="N56" s="161"/>
      <c r="O56" s="162" t="s">
        <v>16</v>
      </c>
      <c r="P56" s="156"/>
      <c r="Q56" s="156"/>
    </row>
    <row r="57" spans="2:17" ht="12.75">
      <c r="B57" s="27"/>
      <c r="C57" s="26"/>
      <c r="D57" s="26"/>
      <c r="E57" s="11"/>
      <c r="F57" s="11" t="s">
        <v>15</v>
      </c>
      <c r="G57" s="11"/>
      <c r="H57" s="11"/>
      <c r="I57" s="11"/>
      <c r="J57" s="11"/>
      <c r="K57" s="11"/>
      <c r="L57" s="11"/>
      <c r="M57" s="11"/>
      <c r="N57" s="89"/>
      <c r="O57" s="97" t="s">
        <v>14</v>
      </c>
      <c r="P57" s="22" t="s">
        <v>13</v>
      </c>
      <c r="Q57" s="22" t="s">
        <v>12</v>
      </c>
    </row>
    <row r="58" spans="2:17" ht="15.75" customHeight="1">
      <c r="B58" s="27"/>
      <c r="C58" s="26"/>
      <c r="D58" s="26"/>
      <c r="E58" s="11"/>
      <c r="F58" s="11"/>
      <c r="G58" s="25" t="s">
        <v>5</v>
      </c>
      <c r="H58" s="11"/>
      <c r="I58" s="125" t="s">
        <v>3</v>
      </c>
      <c r="J58" s="125"/>
      <c r="K58" s="11"/>
      <c r="L58" s="125" t="s">
        <v>11</v>
      </c>
      <c r="M58" s="125"/>
      <c r="N58" s="100"/>
      <c r="O58" s="98">
        <v>1.5</v>
      </c>
      <c r="P58" s="23">
        <f>I60-I59</f>
        <v>0.005555555555555536</v>
      </c>
      <c r="Q58" s="22">
        <f>I61-I60</f>
        <v>0.004166666666666652</v>
      </c>
    </row>
    <row r="59" spans="2:14" ht="15.75" customHeight="1">
      <c r="B59" s="163" t="s">
        <v>10</v>
      </c>
      <c r="C59" s="164"/>
      <c r="D59" s="164"/>
      <c r="E59" s="164"/>
      <c r="F59" s="11" t="s">
        <v>7</v>
      </c>
      <c r="G59" s="15">
        <f>C47</f>
        <v>0.6006944444444432</v>
      </c>
      <c r="H59" s="11"/>
      <c r="I59" s="165">
        <f>J47</f>
        <v>0.9833333333333307</v>
      </c>
      <c r="J59" s="165"/>
      <c r="K59" s="11"/>
      <c r="L59" s="165" t="s">
        <v>6</v>
      </c>
      <c r="M59" s="165"/>
      <c r="N59" s="100"/>
    </row>
    <row r="60" spans="2:14" ht="15.75">
      <c r="B60" s="163" t="s">
        <v>9</v>
      </c>
      <c r="C60" s="164"/>
      <c r="D60" s="164"/>
      <c r="E60" s="164"/>
      <c r="F60" s="11" t="s">
        <v>7</v>
      </c>
      <c r="G60" s="15">
        <f>G59+$L$13</f>
        <v>0.6076388888888876</v>
      </c>
      <c r="H60" s="11"/>
      <c r="I60" s="165">
        <f>I59+$D$13</f>
        <v>0.9888888888888863</v>
      </c>
      <c r="J60" s="165"/>
      <c r="K60" s="11"/>
      <c r="L60" s="165" t="s">
        <v>6</v>
      </c>
      <c r="M60" s="165"/>
      <c r="N60" s="100"/>
    </row>
    <row r="61" spans="2:14" ht="17.25" customHeight="1">
      <c r="B61" s="163" t="s">
        <v>8</v>
      </c>
      <c r="C61" s="164"/>
      <c r="D61" s="164"/>
      <c r="E61" s="164"/>
      <c r="F61" s="11" t="s">
        <v>7</v>
      </c>
      <c r="G61" s="15">
        <f>G60+$I$13</f>
        <v>0.6118055555555543</v>
      </c>
      <c r="H61" s="11"/>
      <c r="I61" s="165">
        <f>I60+$I$13</f>
        <v>0.9930555555555529</v>
      </c>
      <c r="J61" s="165"/>
      <c r="K61" s="11"/>
      <c r="L61" s="165" t="s">
        <v>6</v>
      </c>
      <c r="M61" s="165"/>
      <c r="N61" s="100"/>
    </row>
    <row r="62" spans="2:14" ht="15.75">
      <c r="B62" s="21" t="s">
        <v>4</v>
      </c>
      <c r="C62" s="20"/>
      <c r="D62" s="20"/>
      <c r="E62" s="20"/>
      <c r="F62" s="19"/>
      <c r="G62" s="82">
        <f>SUM(Q17:Q46)+(G12-G11)</f>
        <v>0.25555555555555476</v>
      </c>
      <c r="H62" s="11"/>
      <c r="I62" s="166">
        <f>SUM(R17:R44)+(I60-I59)</f>
        <v>0.23888888888888804</v>
      </c>
      <c r="J62" s="166"/>
      <c r="K62" s="11"/>
      <c r="L62" s="165"/>
      <c r="M62" s="165"/>
      <c r="N62" s="100"/>
    </row>
    <row r="63" spans="2:14" ht="15.75">
      <c r="B63" s="18" t="s">
        <v>2</v>
      </c>
      <c r="C63" s="17"/>
      <c r="D63" s="17"/>
      <c r="E63" s="17"/>
      <c r="F63" s="16"/>
      <c r="G63" s="83">
        <f>G59-G10</f>
        <v>0.4152777777777765</v>
      </c>
      <c r="H63" s="11"/>
      <c r="I63" s="168">
        <f>I61-I12+J13</f>
        <v>0.3958333333333319</v>
      </c>
      <c r="J63" s="168"/>
      <c r="K63" s="11"/>
      <c r="L63" s="165"/>
      <c r="M63" s="165"/>
      <c r="N63" s="100"/>
    </row>
    <row r="64" spans="2:14" ht="15.75">
      <c r="B64" s="169" t="s">
        <v>1</v>
      </c>
      <c r="C64" s="170"/>
      <c r="D64" s="14"/>
      <c r="E64" s="14"/>
      <c r="F64" s="11"/>
      <c r="G64" s="114" t="s">
        <v>49</v>
      </c>
      <c r="H64" s="11"/>
      <c r="I64" s="171" t="s">
        <v>50</v>
      </c>
      <c r="J64" s="171"/>
      <c r="K64" s="11"/>
      <c r="L64" s="138"/>
      <c r="M64" s="138"/>
      <c r="N64" s="100"/>
    </row>
    <row r="65" spans="2:25" s="9" customFormat="1" ht="15">
      <c r="B65" s="13"/>
      <c r="C65" s="12"/>
      <c r="D65" s="12"/>
      <c r="E65" s="12"/>
      <c r="F65" s="12"/>
      <c r="G65" s="12"/>
      <c r="H65" s="12"/>
      <c r="I65" s="172"/>
      <c r="J65" s="172"/>
      <c r="K65" s="11"/>
      <c r="L65" s="138"/>
      <c r="M65" s="138"/>
      <c r="N65" s="9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14" ht="17.25" customHeight="1">
      <c r="B66" s="167" t="s">
        <v>0</v>
      </c>
      <c r="C66" s="127" t="s">
        <v>51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8"/>
    </row>
    <row r="67" spans="2:14" ht="17.25" customHeight="1">
      <c r="B67" s="16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8"/>
    </row>
    <row r="68" spans="2:14" ht="12.75">
      <c r="B68" s="8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5"/>
    </row>
    <row r="69" spans="2:14" ht="15">
      <c r="B69" s="8"/>
      <c r="C69" s="76" t="s">
        <v>33</v>
      </c>
      <c r="D69" s="77"/>
      <c r="E69" s="78"/>
      <c r="F69" s="79"/>
      <c r="G69" s="79"/>
      <c r="H69" s="79"/>
      <c r="I69" s="79"/>
      <c r="J69" s="79"/>
      <c r="K69" s="79"/>
      <c r="L69" s="79"/>
      <c r="M69" s="26"/>
      <c r="N69" s="5"/>
    </row>
    <row r="70" spans="2:14" ht="13.5" thickBot="1"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/>
    </row>
    <row r="71" ht="13.5" thickTop="1"/>
  </sheetData>
  <sheetProtection/>
  <mergeCells count="151">
    <mergeCell ref="K19:L19"/>
    <mergeCell ref="K20:L20"/>
    <mergeCell ref="K21:L21"/>
    <mergeCell ref="K22:L22"/>
    <mergeCell ref="I65:J65"/>
    <mergeCell ref="L65:M65"/>
    <mergeCell ref="K35:L35"/>
    <mergeCell ref="K37:L37"/>
    <mergeCell ref="K39:L39"/>
    <mergeCell ref="K41:L41"/>
    <mergeCell ref="B66:B67"/>
    <mergeCell ref="I63:J63"/>
    <mergeCell ref="L63:M63"/>
    <mergeCell ref="B64:C64"/>
    <mergeCell ref="I64:J64"/>
    <mergeCell ref="L64:M64"/>
    <mergeCell ref="B60:E60"/>
    <mergeCell ref="I60:J60"/>
    <mergeCell ref="L60:M60"/>
    <mergeCell ref="B61:E61"/>
    <mergeCell ref="I62:J62"/>
    <mergeCell ref="L62:M62"/>
    <mergeCell ref="I61:J61"/>
    <mergeCell ref="L61:M61"/>
    <mergeCell ref="O56:Q56"/>
    <mergeCell ref="I58:J58"/>
    <mergeCell ref="L58:M58"/>
    <mergeCell ref="B59:E59"/>
    <mergeCell ref="I59:J59"/>
    <mergeCell ref="L59:M59"/>
    <mergeCell ref="D53:E53"/>
    <mergeCell ref="D54:E54"/>
    <mergeCell ref="C56:G56"/>
    <mergeCell ref="J56:N56"/>
    <mergeCell ref="D45:E45"/>
    <mergeCell ref="D49:E49"/>
    <mergeCell ref="D50:E50"/>
    <mergeCell ref="D51:E51"/>
    <mergeCell ref="D52:E52"/>
    <mergeCell ref="K45:L45"/>
    <mergeCell ref="D44:E44"/>
    <mergeCell ref="D41:E41"/>
    <mergeCell ref="D39:E39"/>
    <mergeCell ref="D48:E48"/>
    <mergeCell ref="D42:E42"/>
    <mergeCell ref="S45:S46"/>
    <mergeCell ref="K43:L43"/>
    <mergeCell ref="W35:W36"/>
    <mergeCell ref="D36:E36"/>
    <mergeCell ref="D47:E47"/>
    <mergeCell ref="D43:E43"/>
    <mergeCell ref="D46:E46"/>
    <mergeCell ref="S39:S40"/>
    <mergeCell ref="W39:W40"/>
    <mergeCell ref="D40:E40"/>
    <mergeCell ref="S43:S44"/>
    <mergeCell ref="W43:W44"/>
    <mergeCell ref="D30:E30"/>
    <mergeCell ref="K28:L28"/>
    <mergeCell ref="S41:S42"/>
    <mergeCell ref="W41:W42"/>
    <mergeCell ref="S37:S38"/>
    <mergeCell ref="W37:W38"/>
    <mergeCell ref="D38:E38"/>
    <mergeCell ref="D35:E35"/>
    <mergeCell ref="D37:E37"/>
    <mergeCell ref="S35:S36"/>
    <mergeCell ref="D33:E33"/>
    <mergeCell ref="S33:S34"/>
    <mergeCell ref="W33:W34"/>
    <mergeCell ref="D34:E34"/>
    <mergeCell ref="K24:L24"/>
    <mergeCell ref="S25:S26"/>
    <mergeCell ref="D27:E27"/>
    <mergeCell ref="S27:S28"/>
    <mergeCell ref="W27:W28"/>
    <mergeCell ref="D31:E31"/>
    <mergeCell ref="D19:E19"/>
    <mergeCell ref="D32:E32"/>
    <mergeCell ref="W25:W26"/>
    <mergeCell ref="D26:E26"/>
    <mergeCell ref="K25:L25"/>
    <mergeCell ref="D29:E29"/>
    <mergeCell ref="S29:S30"/>
    <mergeCell ref="W29:W30"/>
    <mergeCell ref="S31:S32"/>
    <mergeCell ref="W31:W32"/>
    <mergeCell ref="K27:L27"/>
    <mergeCell ref="K29:L29"/>
    <mergeCell ref="D23:E23"/>
    <mergeCell ref="S23:S24"/>
    <mergeCell ref="W23:W24"/>
    <mergeCell ref="D24:E24"/>
    <mergeCell ref="D25:E25"/>
    <mergeCell ref="K23:L23"/>
    <mergeCell ref="K26:L26"/>
    <mergeCell ref="D28:E28"/>
    <mergeCell ref="S19:S20"/>
    <mergeCell ref="N15:N16"/>
    <mergeCell ref="S16:V16"/>
    <mergeCell ref="W16:Z16"/>
    <mergeCell ref="D21:E21"/>
    <mergeCell ref="S21:S22"/>
    <mergeCell ref="W21:W22"/>
    <mergeCell ref="D22:E22"/>
    <mergeCell ref="W19:W20"/>
    <mergeCell ref="D20:E20"/>
    <mergeCell ref="D17:E17"/>
    <mergeCell ref="S17:S18"/>
    <mergeCell ref="W17:W18"/>
    <mergeCell ref="D18:E18"/>
    <mergeCell ref="K17:L17"/>
    <mergeCell ref="K18:L18"/>
    <mergeCell ref="B15:B16"/>
    <mergeCell ref="C15:C16"/>
    <mergeCell ref="D15:E16"/>
    <mergeCell ref="F15:F16"/>
    <mergeCell ref="G15:G16"/>
    <mergeCell ref="I15:I16"/>
    <mergeCell ref="O10:Q10"/>
    <mergeCell ref="I11:J11"/>
    <mergeCell ref="L11:M11"/>
    <mergeCell ref="I12:J12"/>
    <mergeCell ref="L12:M12"/>
    <mergeCell ref="M14:N14"/>
    <mergeCell ref="Q3:T3"/>
    <mergeCell ref="Q4:T4"/>
    <mergeCell ref="B5:N5"/>
    <mergeCell ref="B6:N6"/>
    <mergeCell ref="B7:N7"/>
    <mergeCell ref="G8:M8"/>
    <mergeCell ref="K31:L31"/>
    <mergeCell ref="K33:L33"/>
    <mergeCell ref="I9:J9"/>
    <mergeCell ref="L9:M9"/>
    <mergeCell ref="I10:J10"/>
    <mergeCell ref="C66:N67"/>
    <mergeCell ref="L10:M10"/>
    <mergeCell ref="J15:J16"/>
    <mergeCell ref="K15:L16"/>
    <mergeCell ref="M15:M16"/>
    <mergeCell ref="K46:L46"/>
    <mergeCell ref="W45:W46"/>
    <mergeCell ref="K42:L42"/>
    <mergeCell ref="K38:L38"/>
    <mergeCell ref="K34:L34"/>
    <mergeCell ref="K30:L30"/>
    <mergeCell ref="K44:L44"/>
    <mergeCell ref="K40:L40"/>
    <mergeCell ref="K36:L36"/>
    <mergeCell ref="K32:L32"/>
  </mergeCells>
  <printOptions horizontalCentered="1" verticalCentered="1"/>
  <pageMargins left="0.5905511811023623" right="0" top="0" bottom="0" header="0" footer="0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4" max="4" width="10.625" style="0" customWidth="1"/>
    <col min="6" max="6" width="9.125" style="103" customWidth="1"/>
    <col min="8" max="8" width="10.875" style="103" customWidth="1"/>
    <col min="10" max="10" width="9.125" style="103" customWidth="1"/>
    <col min="12" max="12" width="9.125" style="103" customWidth="1"/>
    <col min="14" max="14" width="9.125" style="103" customWidth="1"/>
    <col min="16" max="16" width="9.125" style="103" customWidth="1"/>
  </cols>
  <sheetData>
    <row r="1" spans="4:16" ht="12.75">
      <c r="D1" s="103" t="s">
        <v>32</v>
      </c>
      <c r="F1" s="103" t="s">
        <v>35</v>
      </c>
      <c r="H1" s="103" t="s">
        <v>36</v>
      </c>
      <c r="J1" s="103" t="s">
        <v>19</v>
      </c>
      <c r="L1" s="103" t="s">
        <v>37</v>
      </c>
      <c r="N1" s="103" t="s">
        <v>38</v>
      </c>
      <c r="P1" s="103" t="s">
        <v>39</v>
      </c>
    </row>
    <row r="3" spans="1:16" ht="12.75">
      <c r="A3" s="104">
        <v>0.0006944444444444445</v>
      </c>
      <c r="D3" s="29">
        <v>0.20625000000000002</v>
      </c>
      <c r="F3" s="105">
        <f>D3+$A$3</f>
        <v>0.20694444444444446</v>
      </c>
      <c r="H3" s="105">
        <f>F3+$A$4</f>
        <v>0.20833333333333334</v>
      </c>
      <c r="J3" s="105">
        <f>H3+$A$3</f>
        <v>0.20902777777777778</v>
      </c>
      <c r="L3" s="105">
        <f>J3+$A$3</f>
        <v>0.20972222222222223</v>
      </c>
      <c r="N3" s="105">
        <f>L3+$A$4</f>
        <v>0.2111111111111111</v>
      </c>
      <c r="P3" s="105">
        <f>N3+$A$4</f>
        <v>0.2125</v>
      </c>
    </row>
    <row r="4" spans="1:16" ht="12.75">
      <c r="A4" s="104">
        <v>0.001388888888888889</v>
      </c>
      <c r="D4" s="29">
        <v>0.23402777777777778</v>
      </c>
      <c r="F4" s="105">
        <f aca="true" t="shared" si="0" ref="F4:F32">D4+$A$3</f>
        <v>0.23472222222222222</v>
      </c>
      <c r="H4" s="105">
        <f aca="true" t="shared" si="1" ref="H4:H32">F4+$A$4</f>
        <v>0.2361111111111111</v>
      </c>
      <c r="J4" s="105">
        <f aca="true" t="shared" si="2" ref="J4:J32">H4+$A$3</f>
        <v>0.23680555555555555</v>
      </c>
      <c r="L4" s="105">
        <f aca="true" t="shared" si="3" ref="L4:L32">J4+$A$3</f>
        <v>0.2375</v>
      </c>
      <c r="N4" s="105">
        <f aca="true" t="shared" si="4" ref="N4:N32">L4+$A$4</f>
        <v>0.23888888888888887</v>
      </c>
      <c r="P4" s="105">
        <f aca="true" t="shared" si="5" ref="P4:P32">N4+$A$4</f>
        <v>0.24027777777777776</v>
      </c>
    </row>
    <row r="5" spans="1:16" ht="12.75">
      <c r="A5" s="104">
        <v>0.0020833333333333333</v>
      </c>
      <c r="D5" s="29">
        <v>0.25902777777777775</v>
      </c>
      <c r="F5" s="105">
        <f t="shared" si="0"/>
        <v>0.2597222222222222</v>
      </c>
      <c r="H5" s="105">
        <f t="shared" si="1"/>
        <v>0.26111111111111107</v>
      </c>
      <c r="J5" s="105">
        <f t="shared" si="2"/>
        <v>0.2618055555555555</v>
      </c>
      <c r="L5" s="105">
        <f t="shared" si="3"/>
        <v>0.26249999999999996</v>
      </c>
      <c r="N5" s="105">
        <f t="shared" si="4"/>
        <v>0.26388888888888884</v>
      </c>
      <c r="P5" s="105">
        <f t="shared" si="5"/>
        <v>0.2652777777777777</v>
      </c>
    </row>
    <row r="6" spans="1:16" ht="12.75">
      <c r="A6" s="104">
        <v>0.002777777777777778</v>
      </c>
      <c r="D6" s="29">
        <v>0.2805555555555555</v>
      </c>
      <c r="F6" s="105">
        <f t="shared" si="0"/>
        <v>0.28124999999999994</v>
      </c>
      <c r="H6" s="105">
        <f t="shared" si="1"/>
        <v>0.28263888888888883</v>
      </c>
      <c r="J6" s="105">
        <f t="shared" si="2"/>
        <v>0.28333333333333327</v>
      </c>
      <c r="L6" s="105">
        <f t="shared" si="3"/>
        <v>0.2840277777777777</v>
      </c>
      <c r="N6" s="105">
        <f t="shared" si="4"/>
        <v>0.2854166666666666</v>
      </c>
      <c r="P6" s="105">
        <f t="shared" si="5"/>
        <v>0.2868055555555555</v>
      </c>
    </row>
    <row r="7" spans="4:16" ht="12.75">
      <c r="D7" s="29">
        <v>0.3006944444444444</v>
      </c>
      <c r="F7" s="105">
        <f t="shared" si="0"/>
        <v>0.3013888888888888</v>
      </c>
      <c r="H7" s="105">
        <f t="shared" si="1"/>
        <v>0.3027777777777777</v>
      </c>
      <c r="J7" s="105">
        <f t="shared" si="2"/>
        <v>0.30347222222222214</v>
      </c>
      <c r="L7" s="105">
        <f t="shared" si="3"/>
        <v>0.3041666666666666</v>
      </c>
      <c r="N7" s="105">
        <f t="shared" si="4"/>
        <v>0.30555555555555547</v>
      </c>
      <c r="P7" s="105">
        <f t="shared" si="5"/>
        <v>0.30694444444444435</v>
      </c>
    </row>
    <row r="8" spans="4:16" ht="12.75">
      <c r="D8" s="29">
        <v>0.32847222222222217</v>
      </c>
      <c r="F8" s="105">
        <f t="shared" si="0"/>
        <v>0.3291666666666666</v>
      </c>
      <c r="H8" s="105">
        <f t="shared" si="1"/>
        <v>0.3305555555555555</v>
      </c>
      <c r="J8" s="105">
        <f t="shared" si="2"/>
        <v>0.33124999999999993</v>
      </c>
      <c r="L8" s="105">
        <f t="shared" si="3"/>
        <v>0.3319444444444444</v>
      </c>
      <c r="N8" s="105">
        <f t="shared" si="4"/>
        <v>0.33333333333333326</v>
      </c>
      <c r="P8" s="105">
        <f t="shared" si="5"/>
        <v>0.33472222222222214</v>
      </c>
    </row>
    <row r="9" spans="4:16" ht="12.75">
      <c r="D9" s="29">
        <v>0.3583333333333333</v>
      </c>
      <c r="F9" s="105">
        <f t="shared" si="0"/>
        <v>0.3590277777777777</v>
      </c>
      <c r="H9" s="105">
        <f t="shared" si="1"/>
        <v>0.3604166666666666</v>
      </c>
      <c r="J9" s="105">
        <f t="shared" si="2"/>
        <v>0.36111111111111105</v>
      </c>
      <c r="L9" s="105">
        <f t="shared" si="3"/>
        <v>0.3618055555555555</v>
      </c>
      <c r="N9" s="105">
        <f t="shared" si="4"/>
        <v>0.3631944444444444</v>
      </c>
      <c r="P9" s="105">
        <f t="shared" si="5"/>
        <v>0.36458333333333326</v>
      </c>
    </row>
    <row r="10" spans="4:16" ht="12.75">
      <c r="D10" s="29">
        <v>0.38611111111111107</v>
      </c>
      <c r="F10" s="105">
        <f t="shared" si="0"/>
        <v>0.3868055555555555</v>
      </c>
      <c r="H10" s="105">
        <f t="shared" si="1"/>
        <v>0.3881944444444444</v>
      </c>
      <c r="J10" s="105">
        <f t="shared" si="2"/>
        <v>0.38888888888888884</v>
      </c>
      <c r="L10" s="105">
        <f t="shared" si="3"/>
        <v>0.3895833333333333</v>
      </c>
      <c r="N10" s="105">
        <f t="shared" si="4"/>
        <v>0.39097222222222217</v>
      </c>
      <c r="P10" s="105">
        <f t="shared" si="5"/>
        <v>0.39236111111111105</v>
      </c>
    </row>
    <row r="11" spans="4:16" ht="12.75">
      <c r="D11" s="29">
        <v>0.41388888888888886</v>
      </c>
      <c r="F11" s="105">
        <f t="shared" si="0"/>
        <v>0.4145833333333333</v>
      </c>
      <c r="H11" s="105">
        <f t="shared" si="1"/>
        <v>0.4159722222222222</v>
      </c>
      <c r="J11" s="105">
        <f t="shared" si="2"/>
        <v>0.41666666666666663</v>
      </c>
      <c r="L11" s="105">
        <f t="shared" si="3"/>
        <v>0.41736111111111107</v>
      </c>
      <c r="N11" s="105">
        <f t="shared" si="4"/>
        <v>0.41874999999999996</v>
      </c>
      <c r="P11" s="105">
        <f t="shared" si="5"/>
        <v>0.42013888888888884</v>
      </c>
    </row>
    <row r="12" spans="4:16" ht="12.75">
      <c r="D12" s="29">
        <v>0.44166666666666665</v>
      </c>
      <c r="F12" s="105">
        <f t="shared" si="0"/>
        <v>0.4423611111111111</v>
      </c>
      <c r="H12" s="105">
        <f t="shared" si="1"/>
        <v>0.44375</v>
      </c>
      <c r="J12" s="105">
        <f t="shared" si="2"/>
        <v>0.4444444444444444</v>
      </c>
      <c r="L12" s="105">
        <f t="shared" si="3"/>
        <v>0.44513888888888886</v>
      </c>
      <c r="N12" s="105">
        <f t="shared" si="4"/>
        <v>0.44652777777777775</v>
      </c>
      <c r="P12" s="105">
        <f t="shared" si="5"/>
        <v>0.44791666666666663</v>
      </c>
    </row>
    <row r="13" spans="4:16" ht="12.75">
      <c r="D13" s="29">
        <v>0.46944444444444444</v>
      </c>
      <c r="F13" s="105">
        <f t="shared" si="0"/>
        <v>0.4701388888888889</v>
      </c>
      <c r="H13" s="105">
        <f t="shared" si="1"/>
        <v>0.47152777777777777</v>
      </c>
      <c r="J13" s="105">
        <f t="shared" si="2"/>
        <v>0.4722222222222222</v>
      </c>
      <c r="L13" s="105">
        <f t="shared" si="3"/>
        <v>0.47291666666666665</v>
      </c>
      <c r="N13" s="105">
        <f t="shared" si="4"/>
        <v>0.47430555555555554</v>
      </c>
      <c r="P13" s="105">
        <f t="shared" si="5"/>
        <v>0.4756944444444444</v>
      </c>
    </row>
    <row r="14" spans="4:16" ht="12.75">
      <c r="D14" s="29">
        <v>0.49722222222222223</v>
      </c>
      <c r="F14" s="105">
        <f t="shared" si="0"/>
        <v>0.4979166666666667</v>
      </c>
      <c r="H14" s="105">
        <f t="shared" si="1"/>
        <v>0.49930555555555556</v>
      </c>
      <c r="J14" s="105">
        <f t="shared" si="2"/>
        <v>0.5</v>
      </c>
      <c r="L14" s="105">
        <f t="shared" si="3"/>
        <v>0.5006944444444444</v>
      </c>
      <c r="N14" s="105">
        <f t="shared" si="4"/>
        <v>0.5020833333333333</v>
      </c>
      <c r="P14" s="105">
        <f t="shared" si="5"/>
        <v>0.5034722222222222</v>
      </c>
    </row>
    <row r="15" spans="4:16" ht="12.75">
      <c r="D15" s="29">
        <v>0.5194444444444444</v>
      </c>
      <c r="F15" s="105">
        <f t="shared" si="0"/>
        <v>0.5201388888888888</v>
      </c>
      <c r="H15" s="105">
        <f t="shared" si="1"/>
        <v>0.5215277777777777</v>
      </c>
      <c r="J15" s="105">
        <f t="shared" si="2"/>
        <v>0.5222222222222221</v>
      </c>
      <c r="L15" s="105">
        <f t="shared" si="3"/>
        <v>0.5229166666666666</v>
      </c>
      <c r="N15" s="105">
        <f t="shared" si="4"/>
        <v>0.5243055555555555</v>
      </c>
      <c r="P15" s="105">
        <f t="shared" si="5"/>
        <v>0.5256944444444444</v>
      </c>
    </row>
    <row r="16" spans="4:16" ht="12.75">
      <c r="D16" s="29">
        <v>0.547222222222222</v>
      </c>
      <c r="F16" s="105">
        <f t="shared" si="0"/>
        <v>0.5479166666666665</v>
      </c>
      <c r="H16" s="105">
        <f t="shared" si="1"/>
        <v>0.5493055555555554</v>
      </c>
      <c r="J16" s="105">
        <f t="shared" si="2"/>
        <v>0.5499999999999998</v>
      </c>
      <c r="L16" s="105">
        <f t="shared" si="3"/>
        <v>0.5506944444444443</v>
      </c>
      <c r="N16" s="105">
        <f t="shared" si="4"/>
        <v>0.5520833333333331</v>
      </c>
      <c r="P16" s="105">
        <f t="shared" si="5"/>
        <v>0.553472222222222</v>
      </c>
    </row>
    <row r="17" spans="4:16" ht="12.75">
      <c r="D17" s="29">
        <v>0.5749999999999997</v>
      </c>
      <c r="F17" s="105">
        <f t="shared" si="0"/>
        <v>0.5756944444444442</v>
      </c>
      <c r="H17" s="105">
        <f t="shared" si="1"/>
        <v>0.5770833333333331</v>
      </c>
      <c r="J17" s="105">
        <f t="shared" si="2"/>
        <v>0.5777777777777775</v>
      </c>
      <c r="L17" s="105">
        <f t="shared" si="3"/>
        <v>0.5784722222222219</v>
      </c>
      <c r="N17" s="105">
        <f t="shared" si="4"/>
        <v>0.5798611111111108</v>
      </c>
      <c r="P17" s="105">
        <f t="shared" si="5"/>
        <v>0.5812499999999997</v>
      </c>
    </row>
    <row r="18" spans="4:16" ht="12.75">
      <c r="D18" s="29">
        <v>0.6027777777777774</v>
      </c>
      <c r="F18" s="105">
        <f t="shared" si="0"/>
        <v>0.6034722222222219</v>
      </c>
      <c r="H18" s="105">
        <f t="shared" si="1"/>
        <v>0.6048611111111107</v>
      </c>
      <c r="J18" s="105">
        <f t="shared" si="2"/>
        <v>0.6055555555555552</v>
      </c>
      <c r="L18" s="105">
        <f t="shared" si="3"/>
        <v>0.6062499999999996</v>
      </c>
      <c r="N18" s="105">
        <f t="shared" si="4"/>
        <v>0.6076388888888885</v>
      </c>
      <c r="P18" s="105">
        <f t="shared" si="5"/>
        <v>0.6090277777777774</v>
      </c>
    </row>
    <row r="19" spans="4:16" ht="12.75">
      <c r="D19" s="29">
        <v>0.6263888888888884</v>
      </c>
      <c r="F19" s="105">
        <f t="shared" si="0"/>
        <v>0.6270833333333329</v>
      </c>
      <c r="H19" s="105">
        <f t="shared" si="1"/>
        <v>0.6284722222222218</v>
      </c>
      <c r="J19" s="105">
        <f t="shared" si="2"/>
        <v>0.6291666666666662</v>
      </c>
      <c r="L19" s="105">
        <f t="shared" si="3"/>
        <v>0.6298611111111106</v>
      </c>
      <c r="N19" s="105">
        <f t="shared" si="4"/>
        <v>0.6312499999999995</v>
      </c>
      <c r="P19" s="105">
        <f t="shared" si="5"/>
        <v>0.6326388888888884</v>
      </c>
    </row>
    <row r="20" spans="4:16" ht="12.75">
      <c r="D20" s="29">
        <v>0.6541666666666661</v>
      </c>
      <c r="F20" s="105">
        <f t="shared" si="0"/>
        <v>0.6548611111111106</v>
      </c>
      <c r="H20" s="105">
        <f t="shared" si="1"/>
        <v>0.6562499999999994</v>
      </c>
      <c r="J20" s="105">
        <f t="shared" si="2"/>
        <v>0.6569444444444439</v>
      </c>
      <c r="L20" s="105">
        <f t="shared" si="3"/>
        <v>0.6576388888888883</v>
      </c>
      <c r="N20" s="105">
        <f t="shared" si="4"/>
        <v>0.6590277777777772</v>
      </c>
      <c r="P20" s="105">
        <f t="shared" si="5"/>
        <v>0.6604166666666661</v>
      </c>
    </row>
    <row r="21" spans="4:16" ht="12.75">
      <c r="D21" s="29">
        <v>0.6819444444444438</v>
      </c>
      <c r="F21" s="105">
        <f t="shared" si="0"/>
        <v>0.6826388888888882</v>
      </c>
      <c r="H21" s="105">
        <f t="shared" si="1"/>
        <v>0.6840277777777771</v>
      </c>
      <c r="J21" s="105">
        <f t="shared" si="2"/>
        <v>0.6847222222222216</v>
      </c>
      <c r="L21" s="105">
        <f t="shared" si="3"/>
        <v>0.685416666666666</v>
      </c>
      <c r="N21" s="105">
        <f t="shared" si="4"/>
        <v>0.6868055555555549</v>
      </c>
      <c r="P21" s="105">
        <f t="shared" si="5"/>
        <v>0.6881944444444438</v>
      </c>
    </row>
    <row r="22" spans="4:16" ht="12.75">
      <c r="D22" s="29">
        <v>0.6819444444444438</v>
      </c>
      <c r="F22" s="105">
        <f t="shared" si="0"/>
        <v>0.6826388888888882</v>
      </c>
      <c r="H22" s="105">
        <f t="shared" si="1"/>
        <v>0.6840277777777771</v>
      </c>
      <c r="J22" s="105">
        <f t="shared" si="2"/>
        <v>0.6847222222222216</v>
      </c>
      <c r="L22" s="105">
        <f t="shared" si="3"/>
        <v>0.685416666666666</v>
      </c>
      <c r="N22" s="105">
        <f t="shared" si="4"/>
        <v>0.6868055555555549</v>
      </c>
      <c r="P22" s="105">
        <f t="shared" si="5"/>
        <v>0.6881944444444438</v>
      </c>
    </row>
    <row r="23" spans="4:16" ht="12.75">
      <c r="D23" s="29">
        <v>0.7097222222222215</v>
      </c>
      <c r="F23" s="105">
        <f t="shared" si="0"/>
        <v>0.7104166666666659</v>
      </c>
      <c r="H23" s="105">
        <f t="shared" si="1"/>
        <v>0.7118055555555548</v>
      </c>
      <c r="J23" s="105">
        <f t="shared" si="2"/>
        <v>0.7124999999999992</v>
      </c>
      <c r="L23" s="105">
        <f t="shared" si="3"/>
        <v>0.7131944444444437</v>
      </c>
      <c r="N23" s="105">
        <f t="shared" si="4"/>
        <v>0.7145833333333326</v>
      </c>
      <c r="P23" s="105">
        <f t="shared" si="5"/>
        <v>0.7159722222222215</v>
      </c>
    </row>
    <row r="24" spans="4:16" ht="12.75">
      <c r="D24" s="29">
        <v>0.7374999999999992</v>
      </c>
      <c r="F24" s="105">
        <f t="shared" si="0"/>
        <v>0.7381944444444436</v>
      </c>
      <c r="H24" s="105">
        <f t="shared" si="1"/>
        <v>0.7395833333333325</v>
      </c>
      <c r="J24" s="105">
        <f t="shared" si="2"/>
        <v>0.7402777777777769</v>
      </c>
      <c r="L24" s="105">
        <f t="shared" si="3"/>
        <v>0.7409722222222214</v>
      </c>
      <c r="N24" s="105">
        <f t="shared" si="4"/>
        <v>0.7423611111111103</v>
      </c>
      <c r="P24" s="105">
        <f t="shared" si="5"/>
        <v>0.7437499999999991</v>
      </c>
    </row>
    <row r="25" spans="4:16" ht="12.75">
      <c r="D25" s="29">
        <v>0.7673611111111102</v>
      </c>
      <c r="F25" s="105">
        <f t="shared" si="0"/>
        <v>0.7680555555555546</v>
      </c>
      <c r="H25" s="105">
        <f t="shared" si="1"/>
        <v>0.7694444444444435</v>
      </c>
      <c r="J25" s="105">
        <f t="shared" si="2"/>
        <v>0.7701388888888879</v>
      </c>
      <c r="L25" s="105">
        <f t="shared" si="3"/>
        <v>0.7708333333333324</v>
      </c>
      <c r="N25" s="105">
        <f t="shared" si="4"/>
        <v>0.7722222222222213</v>
      </c>
      <c r="P25" s="105">
        <f t="shared" si="5"/>
        <v>0.7736111111111101</v>
      </c>
    </row>
    <row r="26" spans="4:16" ht="12.75">
      <c r="D26" s="29">
        <v>0.7951388888888878</v>
      </c>
      <c r="F26" s="105">
        <f t="shared" si="0"/>
        <v>0.7958333333333323</v>
      </c>
      <c r="H26" s="105">
        <f t="shared" si="1"/>
        <v>0.7972222222222212</v>
      </c>
      <c r="J26" s="105">
        <f t="shared" si="2"/>
        <v>0.7979166666666656</v>
      </c>
      <c r="L26" s="105">
        <f t="shared" si="3"/>
        <v>0.79861111111111</v>
      </c>
      <c r="N26" s="105">
        <f t="shared" si="4"/>
        <v>0.7999999999999989</v>
      </c>
      <c r="P26" s="105">
        <f t="shared" si="5"/>
        <v>0.8013888888888878</v>
      </c>
    </row>
    <row r="27" spans="4:16" ht="12.75">
      <c r="D27" s="29">
        <v>0.8229166666666655</v>
      </c>
      <c r="F27" s="105">
        <f t="shared" si="0"/>
        <v>0.82361111111111</v>
      </c>
      <c r="H27" s="105">
        <f t="shared" si="1"/>
        <v>0.8249999999999988</v>
      </c>
      <c r="J27" s="105">
        <f t="shared" si="2"/>
        <v>0.8256944444444433</v>
      </c>
      <c r="L27" s="105">
        <f t="shared" si="3"/>
        <v>0.8263888888888877</v>
      </c>
      <c r="N27" s="105">
        <f t="shared" si="4"/>
        <v>0.8277777777777766</v>
      </c>
      <c r="P27" s="105">
        <f t="shared" si="5"/>
        <v>0.8291666666666655</v>
      </c>
    </row>
    <row r="28" spans="4:16" ht="12.75">
      <c r="D28" s="29">
        <v>0.8506944444444432</v>
      </c>
      <c r="F28" s="105">
        <f t="shared" si="0"/>
        <v>0.8513888888888876</v>
      </c>
      <c r="H28" s="105">
        <f t="shared" si="1"/>
        <v>0.8527777777777765</v>
      </c>
      <c r="J28" s="105">
        <f t="shared" si="2"/>
        <v>0.853472222222221</v>
      </c>
      <c r="L28" s="105">
        <f t="shared" si="3"/>
        <v>0.8541666666666654</v>
      </c>
      <c r="N28" s="105">
        <f t="shared" si="4"/>
        <v>0.8555555555555543</v>
      </c>
      <c r="P28" s="105">
        <f t="shared" si="5"/>
        <v>0.8569444444444432</v>
      </c>
    </row>
    <row r="29" spans="4:16" ht="12.75">
      <c r="D29" s="29">
        <v>0.8784722222222209</v>
      </c>
      <c r="F29" s="105">
        <f t="shared" si="0"/>
        <v>0.8791666666666653</v>
      </c>
      <c r="H29" s="105">
        <f t="shared" si="1"/>
        <v>0.8805555555555542</v>
      </c>
      <c r="J29" s="105">
        <f t="shared" si="2"/>
        <v>0.8812499999999986</v>
      </c>
      <c r="L29" s="105">
        <f t="shared" si="3"/>
        <v>0.8819444444444431</v>
      </c>
      <c r="N29" s="105">
        <f t="shared" si="4"/>
        <v>0.883333333333332</v>
      </c>
      <c r="P29" s="105">
        <f t="shared" si="5"/>
        <v>0.8847222222222209</v>
      </c>
    </row>
    <row r="30" spans="4:16" ht="12.75">
      <c r="D30" s="29">
        <v>0.9062499999999986</v>
      </c>
      <c r="F30" s="105">
        <f t="shared" si="0"/>
        <v>0.906944444444443</v>
      </c>
      <c r="H30" s="105">
        <f t="shared" si="1"/>
        <v>0.9083333333333319</v>
      </c>
      <c r="J30" s="105">
        <f t="shared" si="2"/>
        <v>0.9090277777777763</v>
      </c>
      <c r="L30" s="105">
        <f t="shared" si="3"/>
        <v>0.9097222222222208</v>
      </c>
      <c r="N30" s="105">
        <f t="shared" si="4"/>
        <v>0.9111111111111097</v>
      </c>
      <c r="P30" s="105">
        <f t="shared" si="5"/>
        <v>0.9124999999999985</v>
      </c>
    </row>
    <row r="31" spans="4:16" ht="12.75">
      <c r="D31" s="29">
        <v>0.9340277777777762</v>
      </c>
      <c r="F31" s="105">
        <f t="shared" si="0"/>
        <v>0.9347222222222207</v>
      </c>
      <c r="H31" s="105">
        <f t="shared" si="1"/>
        <v>0.9361111111111096</v>
      </c>
      <c r="J31" s="105">
        <f t="shared" si="2"/>
        <v>0.936805555555554</v>
      </c>
      <c r="L31" s="105">
        <f t="shared" si="3"/>
        <v>0.9374999999999984</v>
      </c>
      <c r="N31" s="105">
        <f t="shared" si="4"/>
        <v>0.9388888888888873</v>
      </c>
      <c r="P31" s="105">
        <f t="shared" si="5"/>
        <v>0.9402777777777762</v>
      </c>
    </row>
    <row r="32" spans="4:16" ht="12.75">
      <c r="D32" s="29">
        <v>0.9645833333333317</v>
      </c>
      <c r="F32" s="105">
        <f t="shared" si="0"/>
        <v>0.9652777777777761</v>
      </c>
      <c r="H32" s="105">
        <f t="shared" si="1"/>
        <v>0.966666666666665</v>
      </c>
      <c r="J32" s="105">
        <f t="shared" si="2"/>
        <v>0.9673611111111095</v>
      </c>
      <c r="L32" s="105">
        <f t="shared" si="3"/>
        <v>0.9680555555555539</v>
      </c>
      <c r="N32" s="105">
        <f t="shared" si="4"/>
        <v>0.9694444444444428</v>
      </c>
      <c r="P32" s="105">
        <f t="shared" si="5"/>
        <v>0.9708333333333317</v>
      </c>
    </row>
    <row r="35" spans="4:14" ht="12.75">
      <c r="D35" t="s">
        <v>40</v>
      </c>
      <c r="F35" s="103" t="s">
        <v>41</v>
      </c>
      <c r="H35" s="103" t="s">
        <v>42</v>
      </c>
      <c r="J35" s="103" t="s">
        <v>43</v>
      </c>
      <c r="L35" s="103" t="s">
        <v>44</v>
      </c>
      <c r="N35" s="103" t="s">
        <v>45</v>
      </c>
    </row>
    <row r="37" spans="4:14" ht="12.75">
      <c r="D37" s="29">
        <v>0.2138888888888889</v>
      </c>
      <c r="F37" s="105">
        <f>D37+$A$4</f>
        <v>0.2152777777777778</v>
      </c>
      <c r="H37" s="105">
        <f>F37+$A$5</f>
        <v>0.21736111111111112</v>
      </c>
      <c r="J37" s="105">
        <f>H37+$A$5</f>
        <v>0.21944444444444444</v>
      </c>
      <c r="L37" s="105">
        <f aca="true" t="shared" si="6" ref="L37:L65">J37+$A4</f>
        <v>0.22083333333333333</v>
      </c>
      <c r="N37" s="105">
        <f>L37+$A$6</f>
        <v>0.2236111111111111</v>
      </c>
    </row>
    <row r="38" spans="4:14" ht="12.75">
      <c r="D38" s="29">
        <v>0.24166666666666667</v>
      </c>
      <c r="F38" s="105">
        <f aca="true" t="shared" si="7" ref="F38:F65">D38+$A$4</f>
        <v>0.24305555555555555</v>
      </c>
      <c r="H38" s="105">
        <f aca="true" t="shared" si="8" ref="H38:H65">F38+$A$5</f>
        <v>0.24513888888888888</v>
      </c>
      <c r="J38" s="105">
        <f aca="true" t="shared" si="9" ref="J38:J65">H38+$A$5</f>
        <v>0.2472222222222222</v>
      </c>
      <c r="L38" s="105">
        <f t="shared" si="6"/>
        <v>0.24930555555555553</v>
      </c>
      <c r="N38" s="105">
        <f aca="true" t="shared" si="10" ref="N38:N65">L38+$A$6</f>
        <v>0.2520833333333333</v>
      </c>
    </row>
    <row r="39" spans="4:14" ht="12.75">
      <c r="D39" s="29">
        <v>0.2666666666666666</v>
      </c>
      <c r="F39" s="105">
        <f t="shared" si="7"/>
        <v>0.2680555555555555</v>
      </c>
      <c r="H39" s="105">
        <f t="shared" si="8"/>
        <v>0.2701388888888888</v>
      </c>
      <c r="J39" s="105">
        <f t="shared" si="9"/>
        <v>0.27222222222222214</v>
      </c>
      <c r="L39" s="105">
        <f t="shared" si="6"/>
        <v>0.2749999999999999</v>
      </c>
      <c r="N39" s="105">
        <f t="shared" si="10"/>
        <v>0.2777777777777777</v>
      </c>
    </row>
    <row r="40" spans="4:14" ht="12.75">
      <c r="D40" s="29">
        <v>0.28819444444444436</v>
      </c>
      <c r="F40" s="105">
        <f t="shared" si="7"/>
        <v>0.28958333333333325</v>
      </c>
      <c r="H40" s="105">
        <f t="shared" si="8"/>
        <v>0.2916666666666666</v>
      </c>
      <c r="J40" s="105">
        <f t="shared" si="9"/>
        <v>0.2937499999999999</v>
      </c>
      <c r="L40" s="105">
        <f t="shared" si="6"/>
        <v>0.2937499999999999</v>
      </c>
      <c r="N40" s="105">
        <f t="shared" si="10"/>
        <v>0.29652777777777767</v>
      </c>
    </row>
    <row r="41" spans="4:14" ht="12.75">
      <c r="D41" s="29">
        <v>0.30833333333333324</v>
      </c>
      <c r="F41" s="105">
        <f t="shared" si="7"/>
        <v>0.3097222222222221</v>
      </c>
      <c r="H41" s="105">
        <f t="shared" si="8"/>
        <v>0.31180555555555545</v>
      </c>
      <c r="J41" s="105">
        <f t="shared" si="9"/>
        <v>0.3138888888888888</v>
      </c>
      <c r="L41" s="105">
        <f t="shared" si="6"/>
        <v>0.3138888888888888</v>
      </c>
      <c r="N41" s="105">
        <f t="shared" si="10"/>
        <v>0.31666666666666654</v>
      </c>
    </row>
    <row r="42" spans="4:14" ht="12.75">
      <c r="D42" s="29">
        <v>0.336111111111111</v>
      </c>
      <c r="F42" s="105">
        <f t="shared" si="7"/>
        <v>0.3374999999999999</v>
      </c>
      <c r="H42" s="105">
        <f t="shared" si="8"/>
        <v>0.33958333333333324</v>
      </c>
      <c r="J42" s="105">
        <f t="shared" si="9"/>
        <v>0.34166666666666656</v>
      </c>
      <c r="L42" s="105">
        <f t="shared" si="6"/>
        <v>0.34166666666666656</v>
      </c>
      <c r="N42" s="105">
        <f t="shared" si="10"/>
        <v>0.34444444444444433</v>
      </c>
    </row>
    <row r="43" spans="4:14" ht="12.75">
      <c r="D43" s="29">
        <v>0.36597222222222214</v>
      </c>
      <c r="F43" s="105">
        <f t="shared" si="7"/>
        <v>0.367361111111111</v>
      </c>
      <c r="H43" s="105">
        <f t="shared" si="8"/>
        <v>0.36944444444444435</v>
      </c>
      <c r="J43" s="105">
        <f t="shared" si="9"/>
        <v>0.3715277777777777</v>
      </c>
      <c r="L43" s="105">
        <f t="shared" si="6"/>
        <v>0.3715277777777777</v>
      </c>
      <c r="N43" s="105">
        <f t="shared" si="10"/>
        <v>0.37430555555555545</v>
      </c>
    </row>
    <row r="44" spans="4:14" ht="12.75">
      <c r="D44" s="29">
        <v>0.39374999999999993</v>
      </c>
      <c r="F44" s="105">
        <f t="shared" si="7"/>
        <v>0.3951388888888888</v>
      </c>
      <c r="H44" s="105">
        <f t="shared" si="8"/>
        <v>0.39722222222222214</v>
      </c>
      <c r="J44" s="105">
        <f t="shared" si="9"/>
        <v>0.39930555555555547</v>
      </c>
      <c r="L44" s="105">
        <f t="shared" si="6"/>
        <v>0.39930555555555547</v>
      </c>
      <c r="N44" s="105">
        <f t="shared" si="10"/>
        <v>0.40208333333333324</v>
      </c>
    </row>
    <row r="45" spans="4:14" ht="12.75">
      <c r="D45" s="29">
        <v>0.4215277777777777</v>
      </c>
      <c r="F45" s="105">
        <f t="shared" si="7"/>
        <v>0.4229166666666666</v>
      </c>
      <c r="H45" s="105">
        <f t="shared" si="8"/>
        <v>0.42499999999999993</v>
      </c>
      <c r="J45" s="105">
        <f t="shared" si="9"/>
        <v>0.42708333333333326</v>
      </c>
      <c r="L45" s="105">
        <f t="shared" si="6"/>
        <v>0.42708333333333326</v>
      </c>
      <c r="N45" s="105">
        <f t="shared" si="10"/>
        <v>0.429861111111111</v>
      </c>
    </row>
    <row r="46" spans="4:14" ht="12.75">
      <c r="D46" s="29">
        <v>0.4493055555555555</v>
      </c>
      <c r="F46" s="105">
        <f t="shared" si="7"/>
        <v>0.4506944444444444</v>
      </c>
      <c r="H46" s="105">
        <f t="shared" si="8"/>
        <v>0.4527777777777777</v>
      </c>
      <c r="J46" s="105">
        <f t="shared" si="9"/>
        <v>0.45486111111111105</v>
      </c>
      <c r="L46" s="105">
        <f t="shared" si="6"/>
        <v>0.45486111111111105</v>
      </c>
      <c r="N46" s="105">
        <f t="shared" si="10"/>
        <v>0.4576388888888888</v>
      </c>
    </row>
    <row r="47" spans="4:14" ht="12.75">
      <c r="D47" s="29">
        <v>0.4770833333333333</v>
      </c>
      <c r="F47" s="105">
        <f t="shared" si="7"/>
        <v>0.4784722222222222</v>
      </c>
      <c r="H47" s="105">
        <f t="shared" si="8"/>
        <v>0.4805555555555555</v>
      </c>
      <c r="J47" s="105">
        <f t="shared" si="9"/>
        <v>0.48263888888888884</v>
      </c>
      <c r="L47" s="105">
        <f t="shared" si="6"/>
        <v>0.48263888888888884</v>
      </c>
      <c r="N47" s="105">
        <f t="shared" si="10"/>
        <v>0.4854166666666666</v>
      </c>
    </row>
    <row r="48" spans="4:14" ht="12.75">
      <c r="D48" s="29">
        <v>0.5048611111111111</v>
      </c>
      <c r="F48" s="105">
        <f t="shared" si="7"/>
        <v>0.50625</v>
      </c>
      <c r="H48" s="105">
        <f t="shared" si="8"/>
        <v>0.5083333333333333</v>
      </c>
      <c r="J48" s="105">
        <f t="shared" si="9"/>
        <v>0.5104166666666666</v>
      </c>
      <c r="L48" s="105">
        <f t="shared" si="6"/>
        <v>0.5104166666666666</v>
      </c>
      <c r="N48" s="105">
        <f t="shared" si="10"/>
        <v>0.5131944444444444</v>
      </c>
    </row>
    <row r="49" spans="4:14" ht="12.75">
      <c r="D49" s="29">
        <v>0.5270833333333332</v>
      </c>
      <c r="F49" s="105">
        <f t="shared" si="7"/>
        <v>0.5284722222222221</v>
      </c>
      <c r="H49" s="105">
        <f t="shared" si="8"/>
        <v>0.5305555555555554</v>
      </c>
      <c r="J49" s="105">
        <f t="shared" si="9"/>
        <v>0.5326388888888888</v>
      </c>
      <c r="L49" s="105">
        <f t="shared" si="6"/>
        <v>0.5326388888888888</v>
      </c>
      <c r="N49" s="105">
        <f t="shared" si="10"/>
        <v>0.5354166666666665</v>
      </c>
    </row>
    <row r="50" spans="4:14" ht="12.75">
      <c r="D50" s="29">
        <v>0.5548611111111109</v>
      </c>
      <c r="F50" s="105">
        <f t="shared" si="7"/>
        <v>0.5562499999999998</v>
      </c>
      <c r="H50" s="105">
        <f t="shared" si="8"/>
        <v>0.5583333333333331</v>
      </c>
      <c r="J50" s="105">
        <f t="shared" si="9"/>
        <v>0.5604166666666665</v>
      </c>
      <c r="L50" s="105">
        <f t="shared" si="6"/>
        <v>0.5604166666666665</v>
      </c>
      <c r="N50" s="105">
        <f t="shared" si="10"/>
        <v>0.5631944444444442</v>
      </c>
    </row>
    <row r="51" spans="4:14" ht="12.75">
      <c r="D51" s="29">
        <v>0.5826388888888886</v>
      </c>
      <c r="F51" s="105">
        <f t="shared" si="7"/>
        <v>0.5840277777777775</v>
      </c>
      <c r="H51" s="105">
        <f t="shared" si="8"/>
        <v>0.5861111111111108</v>
      </c>
      <c r="J51" s="105">
        <f t="shared" si="9"/>
        <v>0.5881944444444441</v>
      </c>
      <c r="L51" s="105">
        <f t="shared" si="6"/>
        <v>0.5881944444444441</v>
      </c>
      <c r="N51" s="105">
        <f t="shared" si="10"/>
        <v>0.5909722222222219</v>
      </c>
    </row>
    <row r="52" spans="4:14" ht="12.75">
      <c r="D52" s="29">
        <v>0.6104166666666663</v>
      </c>
      <c r="F52" s="105">
        <f t="shared" si="7"/>
        <v>0.6118055555555552</v>
      </c>
      <c r="H52" s="105">
        <f t="shared" si="8"/>
        <v>0.6138888888888885</v>
      </c>
      <c r="J52" s="105">
        <f t="shared" si="9"/>
        <v>0.6159722222222218</v>
      </c>
      <c r="L52" s="105">
        <f t="shared" si="6"/>
        <v>0.6159722222222218</v>
      </c>
      <c r="N52" s="105">
        <f t="shared" si="10"/>
        <v>0.6187499999999996</v>
      </c>
    </row>
    <row r="53" spans="4:14" ht="12.75">
      <c r="D53" s="29">
        <v>0.6340277777777773</v>
      </c>
      <c r="F53" s="105">
        <f t="shared" si="7"/>
        <v>0.6354166666666662</v>
      </c>
      <c r="H53" s="105">
        <f t="shared" si="8"/>
        <v>0.6374999999999995</v>
      </c>
      <c r="J53" s="105">
        <f t="shared" si="9"/>
        <v>0.6395833333333328</v>
      </c>
      <c r="L53" s="105">
        <f t="shared" si="6"/>
        <v>0.6395833333333328</v>
      </c>
      <c r="N53" s="105">
        <f t="shared" si="10"/>
        <v>0.6423611111111106</v>
      </c>
    </row>
    <row r="54" spans="4:14" ht="12.75">
      <c r="D54" s="29">
        <v>0.661805555555555</v>
      </c>
      <c r="F54" s="105">
        <f t="shared" si="7"/>
        <v>0.6631944444444439</v>
      </c>
      <c r="H54" s="105">
        <f t="shared" si="8"/>
        <v>0.6652777777777772</v>
      </c>
      <c r="J54" s="105">
        <f t="shared" si="9"/>
        <v>0.6673611111111105</v>
      </c>
      <c r="L54" s="105">
        <f t="shared" si="6"/>
        <v>0.6673611111111105</v>
      </c>
      <c r="N54" s="105">
        <f t="shared" si="10"/>
        <v>0.6701388888888883</v>
      </c>
    </row>
    <row r="55" spans="4:14" ht="12.75">
      <c r="D55" s="29">
        <v>0.6895833333333327</v>
      </c>
      <c r="F55" s="105">
        <f t="shared" si="7"/>
        <v>0.6909722222222215</v>
      </c>
      <c r="H55" s="105">
        <f t="shared" si="8"/>
        <v>0.6930555555555549</v>
      </c>
      <c r="J55" s="105">
        <f t="shared" si="9"/>
        <v>0.6951388888888882</v>
      </c>
      <c r="L55" s="105">
        <f t="shared" si="6"/>
        <v>0.6951388888888882</v>
      </c>
      <c r="N55" s="105">
        <f t="shared" si="10"/>
        <v>0.697916666666666</v>
      </c>
    </row>
    <row r="56" spans="4:14" ht="12.75">
      <c r="D56" s="29">
        <v>0.7173611111111103</v>
      </c>
      <c r="F56" s="105">
        <f t="shared" si="7"/>
        <v>0.7187499999999992</v>
      </c>
      <c r="H56" s="105">
        <f t="shared" si="8"/>
        <v>0.7208333333333325</v>
      </c>
      <c r="J56" s="105">
        <f t="shared" si="9"/>
        <v>0.7229166666666659</v>
      </c>
      <c r="L56" s="105">
        <f t="shared" si="6"/>
        <v>0.7229166666666659</v>
      </c>
      <c r="N56" s="105">
        <f t="shared" si="10"/>
        <v>0.7256944444444436</v>
      </c>
    </row>
    <row r="57" spans="4:14" ht="12.75">
      <c r="D57" s="29">
        <v>0.745138888888888</v>
      </c>
      <c r="F57" s="105">
        <f t="shared" si="7"/>
        <v>0.7465277777777769</v>
      </c>
      <c r="H57" s="105">
        <f t="shared" si="8"/>
        <v>0.7486111111111102</v>
      </c>
      <c r="J57" s="105">
        <f t="shared" si="9"/>
        <v>0.7506944444444436</v>
      </c>
      <c r="L57" s="105">
        <f t="shared" si="6"/>
        <v>0.7506944444444436</v>
      </c>
      <c r="N57" s="105">
        <f t="shared" si="10"/>
        <v>0.7534722222222213</v>
      </c>
    </row>
    <row r="58" spans="4:14" ht="12.75">
      <c r="D58" s="29">
        <v>0.774999999999999</v>
      </c>
      <c r="F58" s="105">
        <f t="shared" si="7"/>
        <v>0.7763888888888879</v>
      </c>
      <c r="H58" s="105">
        <f t="shared" si="8"/>
        <v>0.7784722222222212</v>
      </c>
      <c r="J58" s="105">
        <f t="shared" si="9"/>
        <v>0.7805555555555546</v>
      </c>
      <c r="L58" s="105">
        <f t="shared" si="6"/>
        <v>0.7805555555555546</v>
      </c>
      <c r="N58" s="105">
        <f t="shared" si="10"/>
        <v>0.7833333333333323</v>
      </c>
    </row>
    <row r="59" spans="4:14" ht="12.75">
      <c r="D59" s="29">
        <v>0.8027777777777767</v>
      </c>
      <c r="F59" s="105">
        <f t="shared" si="7"/>
        <v>0.8041666666666656</v>
      </c>
      <c r="H59" s="105">
        <f t="shared" si="8"/>
        <v>0.8062499999999989</v>
      </c>
      <c r="J59" s="105">
        <f t="shared" si="9"/>
        <v>0.8083333333333322</v>
      </c>
      <c r="L59" s="105">
        <f t="shared" si="6"/>
        <v>0.8083333333333322</v>
      </c>
      <c r="N59" s="105">
        <f t="shared" si="10"/>
        <v>0.81111111111111</v>
      </c>
    </row>
    <row r="60" spans="4:14" ht="12.75">
      <c r="D60" s="29">
        <v>0.8305555555555544</v>
      </c>
      <c r="F60" s="105">
        <f t="shared" si="7"/>
        <v>0.8319444444444433</v>
      </c>
      <c r="H60" s="105">
        <f t="shared" si="8"/>
        <v>0.8340277777777766</v>
      </c>
      <c r="J60" s="105">
        <f t="shared" si="9"/>
        <v>0.8361111111111099</v>
      </c>
      <c r="L60" s="105">
        <f t="shared" si="6"/>
        <v>0.8361111111111099</v>
      </c>
      <c r="N60" s="105">
        <f t="shared" si="10"/>
        <v>0.8388888888888877</v>
      </c>
    </row>
    <row r="61" spans="4:14" ht="12.75">
      <c r="D61" s="29">
        <v>0.8583333333333321</v>
      </c>
      <c r="F61" s="105">
        <f t="shared" si="7"/>
        <v>0.8597222222222209</v>
      </c>
      <c r="H61" s="105">
        <f t="shared" si="8"/>
        <v>0.8618055555555543</v>
      </c>
      <c r="J61" s="105">
        <f t="shared" si="9"/>
        <v>0.8638888888888876</v>
      </c>
      <c r="L61" s="105">
        <f t="shared" si="6"/>
        <v>0.8638888888888876</v>
      </c>
      <c r="N61" s="105">
        <f t="shared" si="10"/>
        <v>0.8666666666666654</v>
      </c>
    </row>
    <row r="62" spans="4:14" ht="12.75">
      <c r="D62" s="29">
        <v>0.8861111111111097</v>
      </c>
      <c r="F62" s="105">
        <f t="shared" si="7"/>
        <v>0.8874999999999986</v>
      </c>
      <c r="H62" s="105">
        <f t="shared" si="8"/>
        <v>0.889583333333332</v>
      </c>
      <c r="J62" s="105">
        <f t="shared" si="9"/>
        <v>0.8916666666666653</v>
      </c>
      <c r="L62" s="105">
        <f t="shared" si="6"/>
        <v>0.8916666666666653</v>
      </c>
      <c r="N62" s="105">
        <f t="shared" si="10"/>
        <v>0.894444444444443</v>
      </c>
    </row>
    <row r="63" spans="4:14" ht="12.75">
      <c r="D63" s="29">
        <v>0.9138888888888874</v>
      </c>
      <c r="F63" s="105">
        <f t="shared" si="7"/>
        <v>0.9152777777777763</v>
      </c>
      <c r="H63" s="105">
        <f t="shared" si="8"/>
        <v>0.9173611111111096</v>
      </c>
      <c r="J63" s="105">
        <f t="shared" si="9"/>
        <v>0.919444444444443</v>
      </c>
      <c r="L63" s="105">
        <f t="shared" si="6"/>
        <v>0.919444444444443</v>
      </c>
      <c r="N63" s="105">
        <f t="shared" si="10"/>
        <v>0.9222222222222207</v>
      </c>
    </row>
    <row r="64" spans="4:14" ht="12.75">
      <c r="D64" s="29">
        <v>0.9416666666666651</v>
      </c>
      <c r="F64" s="105">
        <f t="shared" si="7"/>
        <v>0.943055555555554</v>
      </c>
      <c r="H64" s="105">
        <f t="shared" si="8"/>
        <v>0.9451388888888873</v>
      </c>
      <c r="J64" s="105">
        <f t="shared" si="9"/>
        <v>0.9472222222222206</v>
      </c>
      <c r="L64" s="105">
        <f t="shared" si="6"/>
        <v>0.9472222222222206</v>
      </c>
      <c r="N64" s="105">
        <f t="shared" si="10"/>
        <v>0.9499999999999984</v>
      </c>
    </row>
    <row r="65" spans="4:14" ht="12.75">
      <c r="D65" s="29">
        <v>0.9722222222222205</v>
      </c>
      <c r="F65" s="105">
        <f t="shared" si="7"/>
        <v>0.9736111111111094</v>
      </c>
      <c r="H65" s="105">
        <f t="shared" si="8"/>
        <v>0.9756944444444428</v>
      </c>
      <c r="J65" s="105">
        <f t="shared" si="9"/>
        <v>0.9777777777777761</v>
      </c>
      <c r="L65" s="105">
        <f t="shared" si="6"/>
        <v>0.9777777777777761</v>
      </c>
      <c r="N65" s="105">
        <f t="shared" si="10"/>
        <v>0.9805555555555538</v>
      </c>
    </row>
    <row r="66" ht="12.75">
      <c r="L66" s="105"/>
    </row>
  </sheetData>
  <sheetProtection/>
  <printOptions/>
  <pageMargins left="0.25" right="0.25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2018-03-20T10:25:22Z</cp:lastPrinted>
  <dcterms:created xsi:type="dcterms:W3CDTF">2013-12-03T06:49:34Z</dcterms:created>
  <dcterms:modified xsi:type="dcterms:W3CDTF">2018-03-27T12:25:54Z</dcterms:modified>
  <cp:category/>
  <cp:version/>
  <cp:contentType/>
  <cp:contentStatus/>
</cp:coreProperties>
</file>